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37.3.110\share\kodomo\【R5】子供育成推進事業\05.NPO・東日本・統括\01.NPO・東日本\05手引き\⑤コミュ\様式\"/>
    </mc:Choice>
  </mc:AlternateContent>
  <bookViews>
    <workbookView xWindow="0" yWindow="0" windowWidth="28800" windowHeight="12975"/>
  </bookViews>
  <sheets>
    <sheet name="はじめに" sheetId="18" r:id="rId1"/>
    <sheet name="様式4" sheetId="11" r:id="rId2"/>
    <sheet name="様式8" sheetId="13" r:id="rId3"/>
    <sheet name="様式5" sheetId="12" r:id="rId4"/>
    <sheet name="様式6 (1)" sheetId="17" r:id="rId5"/>
    <sheet name="謝金計算シート" sheetId="15" state="hidden" r:id="rId6"/>
    <sheet name="様式6 (2)" sheetId="19" r:id="rId7"/>
    <sheet name="様式6 (3)" sheetId="20" r:id="rId8"/>
    <sheet name="様式6 (4)" sheetId="21" r:id="rId9"/>
    <sheet name="様式6 (5)" sheetId="22" r:id="rId10"/>
    <sheet name="様式6 (6)" sheetId="23" r:id="rId11"/>
    <sheet name="選択肢" sheetId="10" state="hidden" r:id="rId12"/>
    <sheet name="（別紙）分野" sheetId="9" r:id="rId13"/>
  </sheets>
  <definedNames>
    <definedName name="_xlnm.Print_Area" localSheetId="2">様式8!$A$1:$AI$194</definedName>
    <definedName name="その他">選択肢!$V$2</definedName>
    <definedName name="その他位置付け">選択肢!$AB$2</definedName>
    <definedName name="メディア_芸術">選択肢!$B$9:$G$9</definedName>
    <definedName name="メディア芸術">選択肢!$B$9:$G$9</definedName>
    <definedName name="演劇">選択肢!$B$2:$F$2</definedName>
    <definedName name="音楽">選択肢!$B$1:$J$1</definedName>
    <definedName name="学級単位">選択肢!$U$2</definedName>
    <definedName name="学年単位">選択肢!$T$2:$T$8</definedName>
    <definedName name="教科の位置付け">選択肢!$X$2:$X$6</definedName>
    <definedName name="教科名">選択肢!$Z$2:$Z$12</definedName>
    <definedName name="交通機関名">選択肢!$R$2:$R$14</definedName>
    <definedName name="参加児童生徒単位">選択肢!$AD$2:$AD$5</definedName>
    <definedName name="生活文化">選択肢!$B$8:$H$8</definedName>
    <definedName name="大項目">選択肢!$A$1:$A$9</definedName>
    <definedName name="大衆芸能">選択肢!$B$4:$F$4</definedName>
    <definedName name="伝統芸能">選択肢!$B$6:$J$6</definedName>
    <definedName name="都道府県">選択肢!$P$1:$P$67</definedName>
    <definedName name="特別活動名">選択肢!$AA$2</definedName>
    <definedName name="美術">選択肢!$B$5:$H$5</definedName>
    <definedName name="舞踊">選択肢!$B$3:$E$3</definedName>
    <definedName name="文学">選択肢!$B$7:$D$7</definedName>
  </definedNames>
  <calcPr calcId="162913"/>
</workbook>
</file>

<file path=xl/calcChain.xml><?xml version="1.0" encoding="utf-8"?>
<calcChain xmlns="http://schemas.openxmlformats.org/spreadsheetml/2006/main">
  <c r="AM2" i="19" l="1"/>
  <c r="AM2" i="20"/>
  <c r="AM2" i="21"/>
  <c r="AM2" i="22"/>
  <c r="AM2" i="23"/>
  <c r="AM2" i="17"/>
  <c r="AA2" i="12"/>
  <c r="P32" i="13" l="1"/>
  <c r="M19" i="12" l="1"/>
  <c r="Y19" i="12" s="1"/>
  <c r="M20" i="12"/>
  <c r="Y20" i="12" s="1"/>
  <c r="M18" i="12"/>
  <c r="Y18" i="12" s="1"/>
  <c r="AD7" i="19" l="1"/>
  <c r="AD7" i="20"/>
  <c r="AD7" i="21"/>
  <c r="AD7" i="22"/>
  <c r="AD7" i="23"/>
  <c r="AD7" i="17"/>
  <c r="E15" i="19"/>
  <c r="E15" i="20"/>
  <c r="E15" i="21"/>
  <c r="E15" i="22"/>
  <c r="E15" i="23"/>
  <c r="E15" i="17"/>
  <c r="U7" i="12"/>
  <c r="U6" i="12"/>
  <c r="L13" i="15"/>
  <c r="L12" i="15"/>
  <c r="L11" i="15"/>
  <c r="L10" i="15"/>
  <c r="L9" i="15"/>
  <c r="L8" i="15"/>
  <c r="L7" i="15"/>
  <c r="AF1" i="13"/>
  <c r="F7" i="13"/>
  <c r="AK42" i="23"/>
  <c r="AH42" i="23"/>
  <c r="Z42" i="23"/>
  <c r="AE40" i="23"/>
  <c r="Z40" i="23"/>
  <c r="E40" i="23"/>
  <c r="AE39" i="23"/>
  <c r="Z39" i="23"/>
  <c r="E39" i="23"/>
  <c r="AE38" i="23"/>
  <c r="Z38" i="23"/>
  <c r="E38" i="23"/>
  <c r="AE37" i="23"/>
  <c r="Z37" i="23"/>
  <c r="E37" i="23"/>
  <c r="AE36" i="23"/>
  <c r="Z36" i="23"/>
  <c r="E36" i="23"/>
  <c r="AE35" i="23"/>
  <c r="Z35" i="23"/>
  <c r="E35" i="23"/>
  <c r="AE34" i="23"/>
  <c r="Z34" i="23"/>
  <c r="E34" i="23"/>
  <c r="AE33" i="23"/>
  <c r="Z33" i="23"/>
  <c r="E33" i="23"/>
  <c r="AE32" i="23"/>
  <c r="Z32" i="23"/>
  <c r="E32" i="23"/>
  <c r="AE31" i="23"/>
  <c r="Z31" i="23"/>
  <c r="E31" i="23"/>
  <c r="AE30" i="23"/>
  <c r="Z30" i="23"/>
  <c r="E30" i="23"/>
  <c r="AE29" i="23"/>
  <c r="AE42" i="23" s="1"/>
  <c r="Z29" i="23"/>
  <c r="E29" i="23"/>
  <c r="AK42" i="22"/>
  <c r="AH42" i="22"/>
  <c r="AE40" i="22"/>
  <c r="Z40" i="22"/>
  <c r="E40" i="22"/>
  <c r="AE39" i="22"/>
  <c r="Z39" i="22"/>
  <c r="E39" i="22"/>
  <c r="AE38" i="22"/>
  <c r="Z38" i="22"/>
  <c r="E38" i="22"/>
  <c r="AE37" i="22"/>
  <c r="Z37" i="22"/>
  <c r="E37" i="22"/>
  <c r="AE36" i="22"/>
  <c r="Z36" i="22"/>
  <c r="E36" i="22"/>
  <c r="AE35" i="22"/>
  <c r="Z35" i="22"/>
  <c r="E35" i="22"/>
  <c r="AE34" i="22"/>
  <c r="Z34" i="22"/>
  <c r="E34" i="22"/>
  <c r="AE33" i="22"/>
  <c r="Z33" i="22"/>
  <c r="E33" i="22"/>
  <c r="AE32" i="22"/>
  <c r="Z32" i="22"/>
  <c r="E32" i="22"/>
  <c r="AE31" i="22"/>
  <c r="Z31" i="22"/>
  <c r="E31" i="22"/>
  <c r="AE30" i="22"/>
  <c r="Z30" i="22"/>
  <c r="Z42" i="22" s="1"/>
  <c r="E30" i="22"/>
  <c r="AE29" i="22"/>
  <c r="AE42" i="22" s="1"/>
  <c r="Z29" i="22"/>
  <c r="E29" i="22"/>
  <c r="AK42" i="21"/>
  <c r="AH42" i="21"/>
  <c r="AE40" i="21"/>
  <c r="Z40" i="21"/>
  <c r="E40" i="21"/>
  <c r="AE39" i="21"/>
  <c r="Z39" i="21"/>
  <c r="E39" i="21"/>
  <c r="AE38" i="21"/>
  <c r="Z38" i="21"/>
  <c r="E38" i="21"/>
  <c r="AE37" i="21"/>
  <c r="Z37" i="21"/>
  <c r="E37" i="21"/>
  <c r="AE36" i="21"/>
  <c r="Z36" i="21"/>
  <c r="E36" i="21"/>
  <c r="AE35" i="21"/>
  <c r="Z35" i="21"/>
  <c r="E35" i="21"/>
  <c r="AE34" i="21"/>
  <c r="Z34" i="21"/>
  <c r="E34" i="21"/>
  <c r="AE33" i="21"/>
  <c r="Z33" i="21"/>
  <c r="E33" i="21"/>
  <c r="AE32" i="21"/>
  <c r="Z32" i="21"/>
  <c r="E32" i="21"/>
  <c r="AE31" i="21"/>
  <c r="Z31" i="21"/>
  <c r="E31" i="21"/>
  <c r="AE30" i="21"/>
  <c r="Z30" i="21"/>
  <c r="Z42" i="21" s="1"/>
  <c r="E30" i="21"/>
  <c r="AE29" i="21"/>
  <c r="AE42" i="21" s="1"/>
  <c r="Z29" i="21"/>
  <c r="E29" i="21"/>
  <c r="AK42" i="20"/>
  <c r="AH42" i="20"/>
  <c r="Z42" i="20"/>
  <c r="AE40" i="20"/>
  <c r="Z40" i="20"/>
  <c r="E40" i="20"/>
  <c r="AE39" i="20"/>
  <c r="Z39" i="20"/>
  <c r="E39" i="20"/>
  <c r="AE38" i="20"/>
  <c r="Z38" i="20"/>
  <c r="E38" i="20"/>
  <c r="AE37" i="20"/>
  <c r="Z37" i="20"/>
  <c r="E37" i="20"/>
  <c r="AE36" i="20"/>
  <c r="Z36" i="20"/>
  <c r="E36" i="20"/>
  <c r="AE35" i="20"/>
  <c r="Z35" i="20"/>
  <c r="E35" i="20"/>
  <c r="AE34" i="20"/>
  <c r="Z34" i="20"/>
  <c r="E34" i="20"/>
  <c r="AE33" i="20"/>
  <c r="Z33" i="20"/>
  <c r="E33" i="20"/>
  <c r="AE32" i="20"/>
  <c r="Z32" i="20"/>
  <c r="E32" i="20"/>
  <c r="AE31" i="20"/>
  <c r="Z31" i="20"/>
  <c r="E31" i="20"/>
  <c r="AE30" i="20"/>
  <c r="Z30" i="20"/>
  <c r="E30" i="20"/>
  <c r="AE29" i="20"/>
  <c r="AE42" i="20" s="1"/>
  <c r="Z29" i="20"/>
  <c r="E29" i="20"/>
  <c r="AK42" i="19"/>
  <c r="AH42" i="19"/>
  <c r="AE40" i="19"/>
  <c r="Z40" i="19"/>
  <c r="E40" i="19"/>
  <c r="AE39" i="19"/>
  <c r="Z39" i="19"/>
  <c r="E39" i="19"/>
  <c r="AE38" i="19"/>
  <c r="Z38" i="19"/>
  <c r="E38" i="19"/>
  <c r="AE37" i="19"/>
  <c r="Z37" i="19"/>
  <c r="E37" i="19"/>
  <c r="AE36" i="19"/>
  <c r="Z36" i="19"/>
  <c r="E36" i="19"/>
  <c r="AE35" i="19"/>
  <c r="Z35" i="19"/>
  <c r="E35" i="19"/>
  <c r="AE34" i="19"/>
  <c r="Z34" i="19"/>
  <c r="E34" i="19"/>
  <c r="AE33" i="19"/>
  <c r="Z33" i="19"/>
  <c r="E33" i="19"/>
  <c r="AE32" i="19"/>
  <c r="Z32" i="19"/>
  <c r="E32" i="19"/>
  <c r="AE31" i="19"/>
  <c r="Z31" i="19"/>
  <c r="E31" i="19"/>
  <c r="AE30" i="19"/>
  <c r="Z30" i="19"/>
  <c r="E30" i="19"/>
  <c r="AE29" i="19"/>
  <c r="AE42" i="19" s="1"/>
  <c r="Z29" i="19"/>
  <c r="Z42" i="19" s="1"/>
  <c r="E25" i="19" s="1"/>
  <c r="E29" i="19"/>
  <c r="E25" i="23" l="1"/>
  <c r="E25" i="22"/>
  <c r="E25" i="21"/>
  <c r="E25" i="20"/>
  <c r="AA12" i="12"/>
  <c r="W12" i="12"/>
  <c r="S12" i="12"/>
  <c r="O12" i="12"/>
  <c r="K12" i="12"/>
  <c r="G12" i="12"/>
  <c r="AA10" i="12"/>
  <c r="W10" i="12"/>
  <c r="S10" i="12"/>
  <c r="O10" i="12"/>
  <c r="M21" i="12" s="1"/>
  <c r="K10" i="12"/>
  <c r="G10" i="12"/>
  <c r="Y21" i="12" l="1"/>
  <c r="S21" i="12"/>
  <c r="Y10" i="22"/>
  <c r="Y10" i="19"/>
  <c r="Y10" i="20"/>
  <c r="Y10" i="23"/>
  <c r="Y10" i="21"/>
  <c r="AK10" i="23"/>
  <c r="AK10" i="21"/>
  <c r="AK10" i="22"/>
  <c r="AK10" i="19"/>
  <c r="AK10" i="20"/>
  <c r="G12" i="23"/>
  <c r="G12" i="21"/>
  <c r="G12" i="19"/>
  <c r="G12" i="20"/>
  <c r="G12" i="22"/>
  <c r="AE10" i="20"/>
  <c r="AE10" i="23"/>
  <c r="AE10" i="21"/>
  <c r="AE10" i="22"/>
  <c r="AE10" i="19"/>
  <c r="AE12" i="20"/>
  <c r="AE12" i="22"/>
  <c r="AE12" i="23"/>
  <c r="AE12" i="21"/>
  <c r="AE12" i="19"/>
  <c r="G10" i="23"/>
  <c r="G10" i="21"/>
  <c r="G10" i="20"/>
  <c r="G10" i="19"/>
  <c r="G10" i="22"/>
  <c r="M12" i="19"/>
  <c r="M12" i="21"/>
  <c r="M12" i="22"/>
  <c r="M12" i="23"/>
  <c r="M12" i="20"/>
  <c r="Y12" i="22"/>
  <c r="Y12" i="20"/>
  <c r="Y12" i="23"/>
  <c r="Y12" i="21"/>
  <c r="Y12" i="19"/>
  <c r="AK12" i="20"/>
  <c r="AK12" i="23"/>
  <c r="AK12" i="21"/>
  <c r="AK12" i="19"/>
  <c r="AK12" i="22"/>
  <c r="M10" i="19"/>
  <c r="M10" i="23"/>
  <c r="M10" i="21"/>
  <c r="M10" i="22"/>
  <c r="M10" i="20"/>
  <c r="S10" i="19"/>
  <c r="S10" i="22"/>
  <c r="S10" i="20"/>
  <c r="S10" i="23"/>
  <c r="S10" i="21"/>
  <c r="S12" i="23"/>
  <c r="S12" i="22"/>
  <c r="S12" i="21"/>
  <c r="S12" i="19"/>
  <c r="S12" i="20"/>
  <c r="AH16" i="11"/>
  <c r="AF16" i="11"/>
  <c r="AD16" i="11"/>
  <c r="AB16" i="11"/>
  <c r="Z16" i="11"/>
  <c r="X16" i="11"/>
  <c r="V16" i="11"/>
  <c r="T16" i="11"/>
  <c r="R16" i="11"/>
  <c r="P16" i="11"/>
  <c r="N16" i="11"/>
  <c r="L16" i="11"/>
  <c r="AH15" i="11"/>
  <c r="AF15" i="11"/>
  <c r="AD15" i="11"/>
  <c r="AB15" i="11"/>
  <c r="Z15" i="11"/>
  <c r="X15" i="11"/>
  <c r="V15" i="11"/>
  <c r="T15" i="11"/>
  <c r="R15" i="11"/>
  <c r="P15" i="11"/>
  <c r="N15" i="11"/>
  <c r="L15" i="11"/>
  <c r="R78" i="13" l="1"/>
  <c r="R90" i="13"/>
  <c r="R102" i="13"/>
  <c r="R114" i="13"/>
  <c r="R120" i="13"/>
  <c r="R108" i="13"/>
  <c r="R96" i="13"/>
  <c r="R84" i="13"/>
  <c r="R72" i="13"/>
  <c r="R66" i="13"/>
  <c r="R60" i="13"/>
  <c r="R54" i="13"/>
  <c r="R37" i="11"/>
  <c r="R79" i="11"/>
  <c r="AK12" i="17" l="1"/>
  <c r="AE12" i="17"/>
  <c r="Y12" i="17"/>
  <c r="S12" i="17"/>
  <c r="M12" i="17"/>
  <c r="G12" i="17"/>
  <c r="AK10" i="17"/>
  <c r="AE10" i="17"/>
  <c r="Y10" i="17"/>
  <c r="S10" i="17"/>
  <c r="M10" i="17"/>
  <c r="G10" i="17"/>
  <c r="V80" i="13"/>
  <c r="V104" i="13"/>
  <c r="V110" i="13"/>
  <c r="V122" i="13"/>
  <c r="V116" i="13"/>
  <c r="V98" i="13"/>
  <c r="V92" i="13"/>
  <c r="V86" i="13"/>
  <c r="V74" i="13"/>
  <c r="V68" i="13"/>
  <c r="V62" i="13"/>
  <c r="V56" i="13"/>
  <c r="N33" i="11"/>
  <c r="P33" i="11"/>
  <c r="R33" i="11"/>
  <c r="T33" i="11"/>
  <c r="V33" i="11"/>
  <c r="X33" i="11"/>
  <c r="Z33" i="11"/>
  <c r="AB33" i="11"/>
  <c r="AD33" i="11"/>
  <c r="AF33" i="11"/>
  <c r="AH33" i="11"/>
  <c r="L33" i="11"/>
  <c r="AH32" i="11"/>
  <c r="N32" i="11"/>
  <c r="P32" i="11"/>
  <c r="R32" i="11"/>
  <c r="T32" i="11"/>
  <c r="V32" i="11"/>
  <c r="X32" i="11"/>
  <c r="Z32" i="11"/>
  <c r="AB32" i="11"/>
  <c r="AD32" i="11"/>
  <c r="AF32" i="11"/>
  <c r="L32" i="11"/>
  <c r="L34" i="11" l="1"/>
  <c r="V105" i="11" l="1"/>
  <c r="V99" i="11"/>
  <c r="V93" i="11"/>
  <c r="V87" i="11"/>
  <c r="V81" i="11"/>
  <c r="V75" i="11"/>
  <c r="V69" i="11"/>
  <c r="V63" i="11"/>
  <c r="V57" i="11"/>
  <c r="V51" i="11"/>
  <c r="V45" i="11"/>
  <c r="V39" i="11"/>
  <c r="R103" i="11"/>
  <c r="R97" i="11"/>
  <c r="R91" i="11"/>
  <c r="R85" i="11"/>
  <c r="R73" i="11"/>
  <c r="R67" i="11"/>
  <c r="R61" i="11"/>
  <c r="R55" i="11"/>
  <c r="R49" i="11"/>
  <c r="R43" i="11"/>
  <c r="AK42" i="17" l="1"/>
  <c r="AH42" i="17"/>
  <c r="AE40" i="17"/>
  <c r="Z40" i="17"/>
  <c r="E40" i="17"/>
  <c r="AE39" i="17"/>
  <c r="Z39" i="17"/>
  <c r="E39" i="17"/>
  <c r="AE38" i="17"/>
  <c r="Z38" i="17"/>
  <c r="E38" i="17"/>
  <c r="AE37" i="17"/>
  <c r="Z37" i="17"/>
  <c r="E37" i="17"/>
  <c r="AE36" i="17"/>
  <c r="Z36" i="17"/>
  <c r="E36" i="17"/>
  <c r="AE35" i="17"/>
  <c r="Z35" i="17"/>
  <c r="E35" i="17"/>
  <c r="AE34" i="17"/>
  <c r="Z34" i="17"/>
  <c r="E34" i="17"/>
  <c r="AE33" i="17"/>
  <c r="Z33" i="17"/>
  <c r="E33" i="17"/>
  <c r="AE32" i="17"/>
  <c r="Z32" i="17"/>
  <c r="E32" i="17"/>
  <c r="AE31" i="17"/>
  <c r="Z31" i="17"/>
  <c r="E31" i="17"/>
  <c r="AE30" i="17"/>
  <c r="Z30" i="17"/>
  <c r="E30" i="17"/>
  <c r="AE29" i="17"/>
  <c r="Z29" i="17"/>
  <c r="E29" i="17"/>
  <c r="N49" i="13"/>
  <c r="P49" i="13"/>
  <c r="R49" i="13"/>
  <c r="T49" i="13"/>
  <c r="V49" i="13"/>
  <c r="X49" i="13"/>
  <c r="Z49" i="13"/>
  <c r="AB49" i="13"/>
  <c r="AD49" i="13"/>
  <c r="AF49" i="13"/>
  <c r="AH49" i="13"/>
  <c r="N50" i="13"/>
  <c r="P50" i="13"/>
  <c r="R50" i="13"/>
  <c r="T50" i="13"/>
  <c r="V50" i="13"/>
  <c r="X50" i="13"/>
  <c r="Z50" i="13"/>
  <c r="AB50" i="13"/>
  <c r="AD50" i="13"/>
  <c r="AF50" i="13"/>
  <c r="AH50" i="13"/>
  <c r="L50" i="13"/>
  <c r="L49" i="13"/>
  <c r="D195" i="15"/>
  <c r="L195" i="15" s="1"/>
  <c r="D194" i="15"/>
  <c r="D193" i="15"/>
  <c r="L193" i="15" s="1"/>
  <c r="D192" i="15"/>
  <c r="L192" i="15" s="1"/>
  <c r="D191" i="15"/>
  <c r="E191" i="15" s="1"/>
  <c r="D190" i="15"/>
  <c r="L190" i="15" s="1"/>
  <c r="D189" i="15"/>
  <c r="E189" i="15" s="1"/>
  <c r="D188" i="15"/>
  <c r="F188" i="15" s="1"/>
  <c r="H188" i="15" s="1"/>
  <c r="D187" i="15"/>
  <c r="E187" i="15" s="1"/>
  <c r="D186" i="15"/>
  <c r="D185" i="15"/>
  <c r="D184" i="15"/>
  <c r="L184" i="15" s="1"/>
  <c r="D182" i="15"/>
  <c r="L182" i="15" s="1"/>
  <c r="D181" i="15"/>
  <c r="L181" i="15" s="1"/>
  <c r="D180" i="15"/>
  <c r="D179" i="15"/>
  <c r="D178" i="15"/>
  <c r="L178" i="15" s="1"/>
  <c r="D177" i="15"/>
  <c r="D176" i="15"/>
  <c r="D175" i="15"/>
  <c r="E175" i="15" s="1"/>
  <c r="D174" i="15"/>
  <c r="D173" i="15"/>
  <c r="L173" i="15" s="1"/>
  <c r="D172" i="15"/>
  <c r="L172" i="15" s="1"/>
  <c r="D171" i="15"/>
  <c r="D169" i="15"/>
  <c r="D168" i="15"/>
  <c r="L168" i="15" s="1"/>
  <c r="D167" i="15"/>
  <c r="D166" i="15"/>
  <c r="D165" i="15"/>
  <c r="L165" i="15" s="1"/>
  <c r="D164" i="15"/>
  <c r="L164" i="15" s="1"/>
  <c r="D163" i="15"/>
  <c r="D162" i="15"/>
  <c r="D161" i="15"/>
  <c r="D160" i="15"/>
  <c r="D159" i="15"/>
  <c r="D158" i="15"/>
  <c r="L158" i="15" s="1"/>
  <c r="D156" i="15"/>
  <c r="D155" i="15"/>
  <c r="D154" i="15"/>
  <c r="L154" i="15" s="1"/>
  <c r="D153" i="15"/>
  <c r="D152" i="15"/>
  <c r="D151" i="15"/>
  <c r="L151" i="15" s="1"/>
  <c r="D150" i="15"/>
  <c r="D149" i="15"/>
  <c r="D148" i="15"/>
  <c r="L148" i="15" s="1"/>
  <c r="D147" i="15"/>
  <c r="D146" i="15"/>
  <c r="D145" i="15"/>
  <c r="L145" i="15" s="1"/>
  <c r="D143" i="15"/>
  <c r="D142" i="15"/>
  <c r="L142" i="15" s="1"/>
  <c r="D141" i="15"/>
  <c r="D140" i="15"/>
  <c r="D139" i="15"/>
  <c r="F139" i="15" s="1"/>
  <c r="H139" i="15" s="1"/>
  <c r="D138" i="15"/>
  <c r="D137" i="15"/>
  <c r="D136" i="15"/>
  <c r="D135" i="15"/>
  <c r="D134" i="15"/>
  <c r="L134" i="15" s="1"/>
  <c r="D133" i="15"/>
  <c r="L133" i="15" s="1"/>
  <c r="D132" i="15"/>
  <c r="L143" i="15"/>
  <c r="D130" i="15"/>
  <c r="D129" i="15"/>
  <c r="D128" i="15"/>
  <c r="D127" i="15"/>
  <c r="F127" i="15" s="1"/>
  <c r="H127" i="15" s="1"/>
  <c r="D126" i="15"/>
  <c r="D125" i="15"/>
  <c r="F125" i="15" s="1"/>
  <c r="H125" i="15" s="1"/>
  <c r="D124" i="15"/>
  <c r="F124" i="15" s="1"/>
  <c r="H124" i="15" s="1"/>
  <c r="D123" i="15"/>
  <c r="E123" i="15" s="1"/>
  <c r="D122" i="15"/>
  <c r="E122" i="15" s="1"/>
  <c r="D121" i="15"/>
  <c r="D120" i="15"/>
  <c r="D119" i="15"/>
  <c r="D117" i="15"/>
  <c r="L117" i="15" s="1"/>
  <c r="D116" i="15"/>
  <c r="D115" i="15"/>
  <c r="D114" i="15"/>
  <c r="L114" i="15" s="1"/>
  <c r="D113" i="15"/>
  <c r="D112" i="15"/>
  <c r="D111" i="15"/>
  <c r="F111" i="15" s="1"/>
  <c r="H111" i="15" s="1"/>
  <c r="D110" i="15"/>
  <c r="D109" i="15"/>
  <c r="E109" i="15" s="1"/>
  <c r="D108" i="15"/>
  <c r="D107" i="15"/>
  <c r="D106" i="15"/>
  <c r="D104" i="15"/>
  <c r="D103" i="15"/>
  <c r="L103" i="15" s="1"/>
  <c r="D102" i="15"/>
  <c r="D101" i="15"/>
  <c r="D100" i="15"/>
  <c r="L100" i="15" s="1"/>
  <c r="D99" i="15"/>
  <c r="D98" i="15"/>
  <c r="D97" i="15"/>
  <c r="L97" i="15" s="1"/>
  <c r="D96" i="15"/>
  <c r="D95" i="15"/>
  <c r="L95" i="15" s="1"/>
  <c r="D94" i="15"/>
  <c r="L94" i="15" s="1"/>
  <c r="D93" i="15"/>
  <c r="D91" i="15"/>
  <c r="D90" i="15"/>
  <c r="D89" i="15"/>
  <c r="D88" i="15"/>
  <c r="D87" i="15"/>
  <c r="L87" i="15" s="1"/>
  <c r="D86" i="15"/>
  <c r="D85" i="15"/>
  <c r="D84" i="15"/>
  <c r="D83" i="15"/>
  <c r="D82" i="15"/>
  <c r="D81" i="15"/>
  <c r="D80" i="15"/>
  <c r="D78" i="15"/>
  <c r="L78" i="15" s="1"/>
  <c r="D77" i="15"/>
  <c r="D76" i="15"/>
  <c r="D75" i="15"/>
  <c r="F75" i="15" s="1"/>
  <c r="H75" i="15" s="1"/>
  <c r="D74" i="15"/>
  <c r="D73" i="15"/>
  <c r="D72" i="15"/>
  <c r="L72" i="15" s="1"/>
  <c r="D71" i="15"/>
  <c r="D70" i="15"/>
  <c r="D69" i="15"/>
  <c r="L69" i="15" s="1"/>
  <c r="D68" i="15"/>
  <c r="L68" i="15" s="1"/>
  <c r="D67" i="15"/>
  <c r="D65" i="15"/>
  <c r="D64" i="15"/>
  <c r="D63" i="15"/>
  <c r="D62" i="15"/>
  <c r="F62" i="15" s="1"/>
  <c r="H62" i="15" s="1"/>
  <c r="D61" i="15"/>
  <c r="F61" i="15" s="1"/>
  <c r="H61" i="15" s="1"/>
  <c r="D60" i="15"/>
  <c r="D59" i="15"/>
  <c r="E59" i="15" s="1"/>
  <c r="D58" i="15"/>
  <c r="F58" i="15" s="1"/>
  <c r="H58" i="15" s="1"/>
  <c r="D57" i="15"/>
  <c r="E57" i="15" s="1"/>
  <c r="D56" i="15"/>
  <c r="D55" i="15"/>
  <c r="D54" i="15"/>
  <c r="L54" i="15" s="1"/>
  <c r="D52" i="15"/>
  <c r="D51" i="15"/>
  <c r="D50" i="15"/>
  <c r="D49" i="15"/>
  <c r="D48" i="15"/>
  <c r="L48" i="15" s="1"/>
  <c r="D47" i="15"/>
  <c r="L47" i="15" s="1"/>
  <c r="D46" i="15"/>
  <c r="E46" i="15" s="1"/>
  <c r="D45" i="15"/>
  <c r="F45" i="15" s="1"/>
  <c r="H45" i="15" s="1"/>
  <c r="D44" i="15"/>
  <c r="E44" i="15" s="1"/>
  <c r="D43" i="15"/>
  <c r="D42" i="15"/>
  <c r="D41" i="15"/>
  <c r="D39" i="15"/>
  <c r="L39" i="15" s="1"/>
  <c r="D38" i="15"/>
  <c r="D37" i="15"/>
  <c r="L37" i="15" s="1"/>
  <c r="D36" i="15"/>
  <c r="D35" i="15"/>
  <c r="D34" i="15"/>
  <c r="D33" i="15"/>
  <c r="L33" i="15" s="1"/>
  <c r="D32" i="15"/>
  <c r="D31" i="15"/>
  <c r="D30" i="15"/>
  <c r="D29" i="15"/>
  <c r="D28" i="15"/>
  <c r="D26" i="15"/>
  <c r="L26" i="15" s="1"/>
  <c r="D25" i="15"/>
  <c r="D24" i="15"/>
  <c r="D23" i="15"/>
  <c r="L23" i="15" s="1"/>
  <c r="D22" i="15"/>
  <c r="D21" i="15"/>
  <c r="D20" i="15"/>
  <c r="D19" i="15"/>
  <c r="D18" i="15"/>
  <c r="D17" i="15"/>
  <c r="D16" i="15"/>
  <c r="D15" i="15"/>
  <c r="D13" i="15"/>
  <c r="D12" i="15"/>
  <c r="D11" i="15"/>
  <c r="D10" i="15"/>
  <c r="E10" i="15" s="1"/>
  <c r="D9" i="15"/>
  <c r="E9" i="15" s="1"/>
  <c r="D8" i="15"/>
  <c r="E8" i="15" s="1"/>
  <c r="D7" i="15"/>
  <c r="D6" i="15"/>
  <c r="D5" i="15"/>
  <c r="D4" i="15"/>
  <c r="D3" i="15"/>
  <c r="D2" i="15"/>
  <c r="B195" i="15"/>
  <c r="B194" i="15"/>
  <c r="B193" i="15"/>
  <c r="B192" i="15"/>
  <c r="B191" i="15"/>
  <c r="B190" i="15"/>
  <c r="B189" i="15"/>
  <c r="B188" i="15"/>
  <c r="B187" i="15"/>
  <c r="B186" i="15"/>
  <c r="B185" i="15"/>
  <c r="B184" i="15"/>
  <c r="B182" i="15"/>
  <c r="B181" i="15"/>
  <c r="B180" i="15"/>
  <c r="B179" i="15"/>
  <c r="B178" i="15"/>
  <c r="B177" i="15"/>
  <c r="B176" i="15"/>
  <c r="B175" i="15"/>
  <c r="B174" i="15"/>
  <c r="B173" i="15"/>
  <c r="B172" i="15"/>
  <c r="B171" i="15"/>
  <c r="B169" i="15"/>
  <c r="B168" i="15"/>
  <c r="B167" i="15"/>
  <c r="B166" i="15"/>
  <c r="B165" i="15"/>
  <c r="B164" i="15"/>
  <c r="B163" i="15"/>
  <c r="B162" i="15"/>
  <c r="B161" i="15"/>
  <c r="B160" i="15"/>
  <c r="B159" i="15"/>
  <c r="B158" i="15"/>
  <c r="B156" i="15"/>
  <c r="B155" i="15"/>
  <c r="B154" i="15"/>
  <c r="B153" i="15"/>
  <c r="B152" i="15"/>
  <c r="B151" i="15"/>
  <c r="B150" i="15"/>
  <c r="B149" i="15"/>
  <c r="B148" i="15"/>
  <c r="B147" i="15"/>
  <c r="B146" i="15"/>
  <c r="B145" i="15"/>
  <c r="B143" i="15"/>
  <c r="B142" i="15"/>
  <c r="B141" i="15"/>
  <c r="B140" i="15"/>
  <c r="B139" i="15"/>
  <c r="B138" i="15"/>
  <c r="B137" i="15"/>
  <c r="B136" i="15"/>
  <c r="B135" i="15"/>
  <c r="B134" i="15"/>
  <c r="B133" i="15"/>
  <c r="B132" i="15"/>
  <c r="B130" i="15"/>
  <c r="B129" i="15"/>
  <c r="B128" i="15"/>
  <c r="B127" i="15"/>
  <c r="B126" i="15"/>
  <c r="B125" i="15"/>
  <c r="B124" i="15"/>
  <c r="B123" i="15"/>
  <c r="B122" i="15"/>
  <c r="B121" i="15"/>
  <c r="B120" i="15"/>
  <c r="B119" i="15"/>
  <c r="B117" i="15"/>
  <c r="B116" i="15"/>
  <c r="B115" i="15"/>
  <c r="B114" i="15"/>
  <c r="B113" i="15"/>
  <c r="B112" i="15"/>
  <c r="B111" i="15"/>
  <c r="B110" i="15"/>
  <c r="B109" i="15"/>
  <c r="B108" i="15"/>
  <c r="B107" i="15"/>
  <c r="B106" i="15"/>
  <c r="B104" i="15"/>
  <c r="B103" i="15"/>
  <c r="B102" i="15"/>
  <c r="B101" i="15"/>
  <c r="B100" i="15"/>
  <c r="B99" i="15"/>
  <c r="B98" i="15"/>
  <c r="B97" i="15"/>
  <c r="B96" i="15"/>
  <c r="B95" i="15"/>
  <c r="B94" i="15"/>
  <c r="B93" i="15"/>
  <c r="B91" i="15"/>
  <c r="B90" i="15"/>
  <c r="B89" i="15"/>
  <c r="B88" i="15"/>
  <c r="B87" i="15"/>
  <c r="B86" i="15"/>
  <c r="B85" i="15"/>
  <c r="B84" i="15"/>
  <c r="B83" i="15"/>
  <c r="B82" i="15"/>
  <c r="B81" i="15"/>
  <c r="B80" i="15"/>
  <c r="B78" i="15"/>
  <c r="B77" i="15"/>
  <c r="B76" i="15"/>
  <c r="B75" i="15"/>
  <c r="B74" i="15"/>
  <c r="B73" i="15"/>
  <c r="B72" i="15"/>
  <c r="B71" i="15"/>
  <c r="B70" i="15"/>
  <c r="B69" i="15"/>
  <c r="B68" i="15"/>
  <c r="B67" i="15"/>
  <c r="B65" i="15"/>
  <c r="B64" i="15"/>
  <c r="B63" i="15"/>
  <c r="B62" i="15"/>
  <c r="B61" i="15"/>
  <c r="B60" i="15"/>
  <c r="B59" i="15"/>
  <c r="B58" i="15"/>
  <c r="B57" i="15"/>
  <c r="B56" i="15"/>
  <c r="B55" i="15"/>
  <c r="B54" i="15"/>
  <c r="B52" i="15"/>
  <c r="B51" i="15"/>
  <c r="B50" i="15"/>
  <c r="B49" i="15"/>
  <c r="B48" i="15"/>
  <c r="B47" i="15"/>
  <c r="B46" i="15"/>
  <c r="B45" i="15"/>
  <c r="B44" i="15"/>
  <c r="B43" i="15"/>
  <c r="B42" i="15"/>
  <c r="B41" i="15"/>
  <c r="B39" i="15"/>
  <c r="B38" i="15"/>
  <c r="B37" i="15"/>
  <c r="B36" i="15"/>
  <c r="B35" i="15"/>
  <c r="B34" i="15"/>
  <c r="B33" i="15"/>
  <c r="B32" i="15"/>
  <c r="B31" i="15"/>
  <c r="B30" i="15"/>
  <c r="B29" i="15"/>
  <c r="B28" i="15"/>
  <c r="B26" i="15"/>
  <c r="B25" i="15"/>
  <c r="B24" i="15"/>
  <c r="B23" i="15"/>
  <c r="B22" i="15"/>
  <c r="B21" i="15"/>
  <c r="B20" i="15"/>
  <c r="B19" i="15"/>
  <c r="B18" i="15"/>
  <c r="B17" i="15"/>
  <c r="B16" i="15"/>
  <c r="B15" i="15"/>
  <c r="B13" i="15"/>
  <c r="B12" i="15"/>
  <c r="B11" i="15"/>
  <c r="B10" i="15"/>
  <c r="B9" i="15"/>
  <c r="B8" i="15"/>
  <c r="B7" i="15"/>
  <c r="B6" i="15"/>
  <c r="B5" i="15"/>
  <c r="B4" i="15"/>
  <c r="B3" i="15"/>
  <c r="B2" i="15"/>
  <c r="B183" i="15"/>
  <c r="B170" i="15"/>
  <c r="B157" i="15"/>
  <c r="B144" i="15"/>
  <c r="B131" i="15"/>
  <c r="B118" i="15"/>
  <c r="B105" i="15"/>
  <c r="B92" i="15"/>
  <c r="B79" i="15"/>
  <c r="B66" i="15"/>
  <c r="B53" i="15"/>
  <c r="B40" i="15"/>
  <c r="B27" i="15"/>
  <c r="B14" i="15"/>
  <c r="B1" i="15"/>
  <c r="AH33" i="13"/>
  <c r="C195" i="15" s="1"/>
  <c r="AF33" i="13"/>
  <c r="C194" i="15" s="1"/>
  <c r="AD33" i="13"/>
  <c r="C11" i="15" s="1"/>
  <c r="AB33" i="13"/>
  <c r="C10" i="15" s="1"/>
  <c r="Z33" i="13"/>
  <c r="C9" i="15" s="1"/>
  <c r="X33" i="13"/>
  <c r="C8" i="15" s="1"/>
  <c r="V33" i="13"/>
  <c r="C7" i="15" s="1"/>
  <c r="T33" i="13"/>
  <c r="C6" i="15" s="1"/>
  <c r="R33" i="13"/>
  <c r="C5" i="15" s="1"/>
  <c r="P33" i="13"/>
  <c r="C186" i="15" s="1"/>
  <c r="N33" i="13"/>
  <c r="C3" i="15" s="1"/>
  <c r="L33" i="13"/>
  <c r="C2" i="15" s="1"/>
  <c r="AH32" i="13"/>
  <c r="AF32" i="13"/>
  <c r="AD32" i="13"/>
  <c r="AB32" i="13"/>
  <c r="Z32" i="13"/>
  <c r="X32" i="13"/>
  <c r="V32" i="13"/>
  <c r="T32" i="13"/>
  <c r="R32" i="13"/>
  <c r="N32" i="13"/>
  <c r="L32" i="13"/>
  <c r="S43" i="12"/>
  <c r="Y53" i="12"/>
  <c r="Y52" i="12"/>
  <c r="Y51" i="12"/>
  <c r="L2" i="15" l="1"/>
  <c r="E2" i="15"/>
  <c r="F2" i="15"/>
  <c r="H2" i="15"/>
  <c r="L15" i="15"/>
  <c r="L19" i="15"/>
  <c r="L3" i="15"/>
  <c r="L17" i="15"/>
  <c r="L4" i="15"/>
  <c r="M31" i="12"/>
  <c r="L5" i="15"/>
  <c r="L1" i="15" s="1"/>
  <c r="F5" i="15"/>
  <c r="H5" i="15" s="1"/>
  <c r="L6" i="15"/>
  <c r="Z42" i="17"/>
  <c r="E165" i="15"/>
  <c r="E195" i="15"/>
  <c r="AE42" i="17"/>
  <c r="E25" i="17" s="1"/>
  <c r="E161" i="15"/>
  <c r="E167" i="15"/>
  <c r="E145" i="15"/>
  <c r="F145" i="15" s="1"/>
  <c r="H145" i="15" s="1"/>
  <c r="L139" i="15"/>
  <c r="E159" i="15"/>
  <c r="E172" i="15"/>
  <c r="E119" i="15"/>
  <c r="F119" i="15" s="1"/>
  <c r="H119" i="15" s="1"/>
  <c r="E137" i="15"/>
  <c r="E22" i="15"/>
  <c r="E35" i="15"/>
  <c r="E67" i="15"/>
  <c r="F67" i="15" s="1"/>
  <c r="H67" i="15" s="1"/>
  <c r="E86" i="15"/>
  <c r="E117" i="15"/>
  <c r="E186" i="15"/>
  <c r="E56" i="15"/>
  <c r="E5" i="15"/>
  <c r="E11" i="15"/>
  <c r="E18" i="15"/>
  <c r="E24" i="15"/>
  <c r="E37" i="15"/>
  <c r="E50" i="15"/>
  <c r="E4" i="15"/>
  <c r="E36" i="15"/>
  <c r="C114" i="15"/>
  <c r="E6" i="15"/>
  <c r="E12" i="15"/>
  <c r="E38" i="15"/>
  <c r="E51" i="15"/>
  <c r="E76" i="15"/>
  <c r="E83" i="15"/>
  <c r="E89" i="15"/>
  <c r="C121" i="15"/>
  <c r="E7" i="15"/>
  <c r="E13" i="15"/>
  <c r="E20" i="15"/>
  <c r="E52" i="15"/>
  <c r="E65" i="15"/>
  <c r="E147" i="15"/>
  <c r="E153" i="15"/>
  <c r="E29" i="15"/>
  <c r="E16" i="15"/>
  <c r="E42" i="15"/>
  <c r="E81" i="15"/>
  <c r="E55" i="15"/>
  <c r="E164" i="15"/>
  <c r="L109" i="15"/>
  <c r="F191" i="15"/>
  <c r="H191" i="15" s="1"/>
  <c r="C36" i="15"/>
  <c r="C134" i="15"/>
  <c r="C43" i="15"/>
  <c r="C153" i="15"/>
  <c r="C56" i="15"/>
  <c r="C192" i="15"/>
  <c r="C75" i="15"/>
  <c r="C82" i="15"/>
  <c r="C160" i="15"/>
  <c r="C17" i="15"/>
  <c r="C95" i="15"/>
  <c r="C173" i="15"/>
  <c r="X51" i="13"/>
  <c r="E115" i="15"/>
  <c r="L191" i="15"/>
  <c r="E33" i="15"/>
  <c r="L115" i="15"/>
  <c r="E87" i="15"/>
  <c r="E111" i="15"/>
  <c r="E94" i="15"/>
  <c r="L111" i="15"/>
  <c r="E158" i="15"/>
  <c r="F158" i="15" s="1"/>
  <c r="H158" i="15" s="1"/>
  <c r="L122" i="15"/>
  <c r="C4" i="15"/>
  <c r="C49" i="15"/>
  <c r="C88" i="15"/>
  <c r="C127" i="15"/>
  <c r="C166" i="15"/>
  <c r="C23" i="15"/>
  <c r="C62" i="15"/>
  <c r="C101" i="15"/>
  <c r="C140" i="15"/>
  <c r="C179" i="15"/>
  <c r="L80" i="15"/>
  <c r="C30" i="15"/>
  <c r="C69" i="15"/>
  <c r="C108" i="15"/>
  <c r="C147" i="15"/>
  <c r="L86" i="15"/>
  <c r="C15" i="15"/>
  <c r="C21" i="15"/>
  <c r="C28" i="15"/>
  <c r="C34" i="15"/>
  <c r="C41" i="15"/>
  <c r="C47" i="15"/>
  <c r="C54" i="15"/>
  <c r="C60" i="15"/>
  <c r="C67" i="15"/>
  <c r="C73" i="15"/>
  <c r="C80" i="15"/>
  <c r="C86" i="15"/>
  <c r="C93" i="15"/>
  <c r="C99" i="15"/>
  <c r="C106" i="15"/>
  <c r="C112" i="15"/>
  <c r="C119" i="15"/>
  <c r="C125" i="15"/>
  <c r="C132" i="15"/>
  <c r="C138" i="15"/>
  <c r="C145" i="15"/>
  <c r="C151" i="15"/>
  <c r="C158" i="15"/>
  <c r="C164" i="15"/>
  <c r="C171" i="15"/>
  <c r="C177" i="15"/>
  <c r="C184" i="15"/>
  <c r="C190" i="15"/>
  <c r="C16" i="15"/>
  <c r="C22" i="15"/>
  <c r="C29" i="15"/>
  <c r="C35" i="15"/>
  <c r="C42" i="15"/>
  <c r="C48" i="15"/>
  <c r="C55" i="15"/>
  <c r="C61" i="15"/>
  <c r="C68" i="15"/>
  <c r="C74" i="15"/>
  <c r="C81" i="15"/>
  <c r="C87" i="15"/>
  <c r="C94" i="15"/>
  <c r="C100" i="15"/>
  <c r="C107" i="15"/>
  <c r="C113" i="15"/>
  <c r="C120" i="15"/>
  <c r="C126" i="15"/>
  <c r="C133" i="15"/>
  <c r="C139" i="15"/>
  <c r="C146" i="15"/>
  <c r="C152" i="15"/>
  <c r="C159" i="15"/>
  <c r="C165" i="15"/>
  <c r="C172" i="15"/>
  <c r="C178" i="15"/>
  <c r="C185" i="15"/>
  <c r="C191" i="15"/>
  <c r="AD51" i="13"/>
  <c r="L128" i="15"/>
  <c r="C18" i="15"/>
  <c r="C24" i="15"/>
  <c r="C31" i="15"/>
  <c r="L31" i="15" s="1"/>
  <c r="C37" i="15"/>
  <c r="C44" i="15"/>
  <c r="C50" i="15"/>
  <c r="C57" i="15"/>
  <c r="C63" i="15"/>
  <c r="C70" i="15"/>
  <c r="C76" i="15"/>
  <c r="C83" i="15"/>
  <c r="C89" i="15"/>
  <c r="C96" i="15"/>
  <c r="C102" i="15"/>
  <c r="C109" i="15"/>
  <c r="C115" i="15"/>
  <c r="C122" i="15"/>
  <c r="C128" i="15"/>
  <c r="C135" i="15"/>
  <c r="C141" i="15"/>
  <c r="C148" i="15"/>
  <c r="C154" i="15"/>
  <c r="C161" i="15"/>
  <c r="C167" i="15"/>
  <c r="C174" i="15"/>
  <c r="C180" i="15"/>
  <c r="C187" i="15"/>
  <c r="C193" i="15"/>
  <c r="C12" i="15"/>
  <c r="C19" i="15"/>
  <c r="C25" i="15"/>
  <c r="C32" i="15"/>
  <c r="C38" i="15"/>
  <c r="C45" i="15"/>
  <c r="C51" i="15"/>
  <c r="C58" i="15"/>
  <c r="C64" i="15"/>
  <c r="C71" i="15"/>
  <c r="C77" i="15"/>
  <c r="C84" i="15"/>
  <c r="C90" i="15"/>
  <c r="C97" i="15"/>
  <c r="C103" i="15"/>
  <c r="C110" i="15"/>
  <c r="C116" i="15"/>
  <c r="C123" i="15"/>
  <c r="C129" i="15"/>
  <c r="C136" i="15"/>
  <c r="C142" i="15"/>
  <c r="C149" i="15"/>
  <c r="C155" i="15"/>
  <c r="C162" i="15"/>
  <c r="C168" i="15"/>
  <c r="C175" i="15"/>
  <c r="C181" i="15"/>
  <c r="C188" i="15"/>
  <c r="C13" i="15"/>
  <c r="C20" i="15"/>
  <c r="C26" i="15"/>
  <c r="C33" i="15"/>
  <c r="C39" i="15"/>
  <c r="C46" i="15"/>
  <c r="C52" i="15"/>
  <c r="C59" i="15"/>
  <c r="C65" i="15"/>
  <c r="C72" i="15"/>
  <c r="C78" i="15"/>
  <c r="C85" i="15"/>
  <c r="C91" i="15"/>
  <c r="C98" i="15"/>
  <c r="C104" i="15"/>
  <c r="C111" i="15"/>
  <c r="C117" i="15"/>
  <c r="C124" i="15"/>
  <c r="C130" i="15"/>
  <c r="C137" i="15"/>
  <c r="C143" i="15"/>
  <c r="C150" i="15"/>
  <c r="C156" i="15"/>
  <c r="C163" i="15"/>
  <c r="C169" i="15"/>
  <c r="C176" i="15"/>
  <c r="C182" i="15"/>
  <c r="C189" i="15"/>
  <c r="L16" i="15"/>
  <c r="L61" i="15"/>
  <c r="E193" i="15"/>
  <c r="E31" i="15"/>
  <c r="E181" i="15"/>
  <c r="L137" i="15"/>
  <c r="L42" i="15"/>
  <c r="L187" i="15"/>
  <c r="F175" i="15"/>
  <c r="H175" i="15" s="1"/>
  <c r="E192" i="15"/>
  <c r="L25" i="15"/>
  <c r="E80" i="15"/>
  <c r="F80" i="15" s="1"/>
  <c r="H80" i="15" s="1"/>
  <c r="L175" i="15"/>
  <c r="E142" i="15"/>
  <c r="L59" i="15"/>
  <c r="L136" i="15"/>
  <c r="E136" i="15"/>
  <c r="L65" i="15"/>
  <c r="E15" i="15"/>
  <c r="E47" i="15"/>
  <c r="E101" i="15"/>
  <c r="L55" i="15"/>
  <c r="L123" i="15"/>
  <c r="E95" i="15"/>
  <c r="L67" i="15"/>
  <c r="L101" i="15"/>
  <c r="E61" i="15"/>
  <c r="F189" i="15"/>
  <c r="H189" i="15" s="1"/>
  <c r="L189" i="15"/>
  <c r="E179" i="15"/>
  <c r="L179" i="15"/>
  <c r="E173" i="15"/>
  <c r="L147" i="15"/>
  <c r="L153" i="15"/>
  <c r="E151" i="15"/>
  <c r="E133" i="15"/>
  <c r="E139" i="15"/>
  <c r="E143" i="15"/>
  <c r="E128" i="15"/>
  <c r="E97" i="15"/>
  <c r="E103" i="15"/>
  <c r="L89" i="15"/>
  <c r="E69" i="15"/>
  <c r="L75" i="15"/>
  <c r="E75" i="15"/>
  <c r="F59" i="15"/>
  <c r="H59" i="15" s="1"/>
  <c r="E62" i="15"/>
  <c r="L51" i="15"/>
  <c r="E39" i="15"/>
  <c r="E19" i="15"/>
  <c r="E25" i="15"/>
  <c r="E17" i="15"/>
  <c r="E23" i="15"/>
  <c r="E32" i="15"/>
  <c r="E78" i="15"/>
  <c r="L81" i="15"/>
  <c r="E114" i="15"/>
  <c r="L30" i="15"/>
  <c r="E3" i="15"/>
  <c r="L161" i="15"/>
  <c r="L34" i="15"/>
  <c r="L167" i="15"/>
  <c r="F122" i="15"/>
  <c r="H122" i="15" s="1"/>
  <c r="F109" i="15"/>
  <c r="H109" i="15" s="1"/>
  <c r="E72" i="15"/>
  <c r="L186" i="15"/>
  <c r="F192" i="15"/>
  <c r="H192" i="15" s="1"/>
  <c r="F9" i="15"/>
  <c r="H9" i="15" s="1"/>
  <c r="L76" i="15"/>
  <c r="E100" i="15"/>
  <c r="L108" i="15"/>
  <c r="F123" i="15"/>
  <c r="H123" i="15" s="1"/>
  <c r="L125" i="15"/>
  <c r="E129" i="15"/>
  <c r="L150" i="15"/>
  <c r="L159" i="15"/>
  <c r="E178" i="15"/>
  <c r="L32" i="15"/>
  <c r="L38" i="15"/>
  <c r="L41" i="15"/>
  <c r="E45" i="15"/>
  <c r="L62" i="15"/>
  <c r="E70" i="15"/>
  <c r="L156" i="15"/>
  <c r="L20" i="15"/>
  <c r="E30" i="15"/>
  <c r="E34" i="15"/>
  <c r="L36" i="15"/>
  <c r="L45" i="15"/>
  <c r="L56" i="15"/>
  <c r="L70" i="15"/>
  <c r="L83" i="15"/>
  <c r="L119" i="15"/>
  <c r="L129" i="15"/>
  <c r="E41" i="15"/>
  <c r="F41" i="15" s="1"/>
  <c r="H41" i="15" s="1"/>
  <c r="E108" i="15"/>
  <c r="E125" i="15"/>
  <c r="E150" i="15"/>
  <c r="E156" i="15"/>
  <c r="L64" i="15"/>
  <c r="E64" i="15"/>
  <c r="E120" i="15"/>
  <c r="L120" i="15"/>
  <c r="E28" i="15"/>
  <c r="F28" i="15" s="1"/>
  <c r="H28" i="15" s="1"/>
  <c r="E112" i="15"/>
  <c r="L112" i="15"/>
  <c r="L116" i="15"/>
  <c r="E116" i="15"/>
  <c r="F10" i="15"/>
  <c r="H10" i="15" s="1"/>
  <c r="L21" i="15"/>
  <c r="E26" i="15"/>
  <c r="L28" i="15"/>
  <c r="E98" i="15"/>
  <c r="L98" i="15"/>
  <c r="L102" i="15"/>
  <c r="E102" i="15"/>
  <c r="L74" i="15"/>
  <c r="E74" i="15"/>
  <c r="F74" i="15"/>
  <c r="H74" i="15" s="1"/>
  <c r="L96" i="15"/>
  <c r="E96" i="15"/>
  <c r="F60" i="15"/>
  <c r="H60" i="15" s="1"/>
  <c r="E60" i="15"/>
  <c r="L63" i="15"/>
  <c r="L82" i="15"/>
  <c r="E82" i="15"/>
  <c r="E90" i="15"/>
  <c r="L90" i="15"/>
  <c r="F46" i="15"/>
  <c r="H46" i="15" s="1"/>
  <c r="L49" i="15"/>
  <c r="E63" i="15"/>
  <c r="F73" i="15"/>
  <c r="H73" i="15" s="1"/>
  <c r="E73" i="15"/>
  <c r="L43" i="15"/>
  <c r="F44" i="15"/>
  <c r="H44" i="15" s="1"/>
  <c r="E48" i="15"/>
  <c r="E49" i="15"/>
  <c r="L50" i="15"/>
  <c r="L52" i="15"/>
  <c r="L60" i="15"/>
  <c r="L73" i="15"/>
  <c r="E21" i="15"/>
  <c r="L22" i="15"/>
  <c r="L24" i="15"/>
  <c r="E43" i="15"/>
  <c r="L44" i="15"/>
  <c r="L46" i="15"/>
  <c r="E54" i="15"/>
  <c r="F54" i="15" s="1"/>
  <c r="H54" i="15" s="1"/>
  <c r="L58" i="15"/>
  <c r="E58" i="15"/>
  <c r="E68" i="15"/>
  <c r="E84" i="15"/>
  <c r="L84" i="15"/>
  <c r="L88" i="15"/>
  <c r="E88" i="15"/>
  <c r="E106" i="15"/>
  <c r="F106" i="15" s="1"/>
  <c r="H106" i="15" s="1"/>
  <c r="L106" i="15"/>
  <c r="L110" i="15"/>
  <c r="E110" i="15"/>
  <c r="F110" i="15"/>
  <c r="H110" i="15" s="1"/>
  <c r="F126" i="15"/>
  <c r="H126" i="15" s="1"/>
  <c r="E126" i="15"/>
  <c r="L126" i="15"/>
  <c r="L146" i="15"/>
  <c r="E146" i="15"/>
  <c r="L29" i="15"/>
  <c r="E104" i="15"/>
  <c r="L104" i="15"/>
  <c r="L18" i="15"/>
  <c r="L35" i="15"/>
  <c r="L57" i="15"/>
  <c r="F176" i="15"/>
  <c r="H176" i="15" s="1"/>
  <c r="E176" i="15"/>
  <c r="L194" i="15"/>
  <c r="E194" i="15"/>
  <c r="E77" i="15"/>
  <c r="L77" i="15"/>
  <c r="E168" i="15"/>
  <c r="L176" i="15"/>
  <c r="L180" i="15"/>
  <c r="E180" i="15"/>
  <c r="F140" i="15"/>
  <c r="H140" i="15" s="1"/>
  <c r="E140" i="15"/>
  <c r="E162" i="15"/>
  <c r="E71" i="15"/>
  <c r="L71" i="15"/>
  <c r="E134" i="15"/>
  <c r="L140" i="15"/>
  <c r="E154" i="15"/>
  <c r="L162" i="15"/>
  <c r="L174" i="15"/>
  <c r="E174" i="15"/>
  <c r="F174" i="15" s="1"/>
  <c r="H174" i="15" s="1"/>
  <c r="F190" i="15"/>
  <c r="H190" i="15" s="1"/>
  <c r="E190" i="15"/>
  <c r="L124" i="15"/>
  <c r="E124" i="15"/>
  <c r="L130" i="15"/>
  <c r="E130" i="15"/>
  <c r="L138" i="15"/>
  <c r="E138" i="15"/>
  <c r="F138" i="15" s="1"/>
  <c r="H138" i="15" s="1"/>
  <c r="E148" i="15"/>
  <c r="L166" i="15"/>
  <c r="E166" i="15"/>
  <c r="L132" i="15"/>
  <c r="E132" i="15"/>
  <c r="F132" i="15" s="1"/>
  <c r="H132" i="15" s="1"/>
  <c r="L152" i="15"/>
  <c r="E152" i="15"/>
  <c r="L160" i="15"/>
  <c r="E160" i="15"/>
  <c r="E182" i="15"/>
  <c r="E184" i="15"/>
  <c r="F184" i="15" s="1"/>
  <c r="H184" i="15" s="1"/>
  <c r="L188" i="15"/>
  <c r="E188" i="15"/>
  <c r="L85" i="15"/>
  <c r="L91" i="15"/>
  <c r="L93" i="15"/>
  <c r="L99" i="15"/>
  <c r="L107" i="15"/>
  <c r="L113" i="15"/>
  <c r="L121" i="15"/>
  <c r="L127" i="15"/>
  <c r="L135" i="15"/>
  <c r="L141" i="15"/>
  <c r="L149" i="15"/>
  <c r="L155" i="15"/>
  <c r="L163" i="15"/>
  <c r="L169" i="15"/>
  <c r="L171" i="15"/>
  <c r="L177" i="15"/>
  <c r="L185" i="15"/>
  <c r="F187" i="15"/>
  <c r="H187" i="15" s="1"/>
  <c r="E85" i="15"/>
  <c r="E91" i="15"/>
  <c r="E93" i="15"/>
  <c r="F93" i="15" s="1"/>
  <c r="H93" i="15" s="1"/>
  <c r="E99" i="15"/>
  <c r="E107" i="15"/>
  <c r="E113" i="15"/>
  <c r="E121" i="15"/>
  <c r="E127" i="15"/>
  <c r="E135" i="15"/>
  <c r="E141" i="15"/>
  <c r="E149" i="15"/>
  <c r="E155" i="15"/>
  <c r="E163" i="15"/>
  <c r="E169" i="15"/>
  <c r="E171" i="15"/>
  <c r="E177" i="15"/>
  <c r="E185" i="15"/>
  <c r="Y54" i="12"/>
  <c r="N51" i="13"/>
  <c r="AB51" i="13"/>
  <c r="AF51" i="13"/>
  <c r="T51" i="13"/>
  <c r="R51" i="13"/>
  <c r="V51" i="13"/>
  <c r="AH51" i="13"/>
  <c r="L51" i="13"/>
  <c r="Z51" i="13"/>
  <c r="J2" i="15" l="1"/>
  <c r="F172" i="15"/>
  <c r="H172" i="15" s="1"/>
  <c r="F160" i="15"/>
  <c r="H160" i="15" s="1"/>
  <c r="F146" i="15"/>
  <c r="H146" i="15" s="1"/>
  <c r="F120" i="15"/>
  <c r="F107" i="15"/>
  <c r="F177" i="15"/>
  <c r="F134" i="15"/>
  <c r="F68" i="15"/>
  <c r="F4" i="15"/>
  <c r="F43" i="15"/>
  <c r="F26" i="15"/>
  <c r="F166" i="15"/>
  <c r="F35" i="15"/>
  <c r="F159" i="15"/>
  <c r="F116" i="15"/>
  <c r="F65" i="15"/>
  <c r="F37" i="15"/>
  <c r="H37" i="15" s="1"/>
  <c r="F56" i="15"/>
  <c r="F163" i="15"/>
  <c r="F121" i="15"/>
  <c r="F162" i="15"/>
  <c r="F36" i="15"/>
  <c r="F155" i="15"/>
  <c r="F152" i="15"/>
  <c r="F148" i="15"/>
  <c r="F29" i="15"/>
  <c r="F102" i="15"/>
  <c r="F20" i="15"/>
  <c r="F7" i="15"/>
  <c r="F77" i="15"/>
  <c r="F23" i="15"/>
  <c r="F81" i="15"/>
  <c r="F86" i="15"/>
  <c r="F156" i="15"/>
  <c r="F168" i="15"/>
  <c r="F16" i="15"/>
  <c r="F24" i="15"/>
  <c r="F52" i="15"/>
  <c r="F108" i="15"/>
  <c r="H108" i="15" s="1"/>
  <c r="F161" i="15"/>
  <c r="F32" i="15"/>
  <c r="F39" i="15"/>
  <c r="F173" i="15"/>
  <c r="F185" i="15"/>
  <c r="F38" i="15"/>
  <c r="F15" i="15"/>
  <c r="H15" i="15" s="1"/>
  <c r="F22" i="15"/>
  <c r="F165" i="15"/>
  <c r="F186" i="15"/>
  <c r="F33" i="15"/>
  <c r="F42" i="15"/>
  <c r="H42" i="15" s="1"/>
  <c r="F194" i="15"/>
  <c r="F180" i="15"/>
  <c r="F64" i="15"/>
  <c r="F18" i="15"/>
  <c r="F34" i="15"/>
  <c r="F17" i="15"/>
  <c r="F151" i="15"/>
  <c r="F51" i="15"/>
  <c r="F133" i="15"/>
  <c r="F135" i="15"/>
  <c r="F182" i="15"/>
  <c r="F169" i="15"/>
  <c r="F30" i="15"/>
  <c r="F167" i="15"/>
  <c r="F25" i="15"/>
  <c r="F97" i="15"/>
  <c r="F55" i="15"/>
  <c r="F179" i="15"/>
  <c r="F21" i="15"/>
  <c r="F178" i="15"/>
  <c r="F6" i="15"/>
  <c r="F19" i="15"/>
  <c r="F94" i="15"/>
  <c r="F164" i="15"/>
  <c r="F103" i="15"/>
  <c r="F95" i="15"/>
  <c r="F48" i="15"/>
  <c r="F50" i="15"/>
  <c r="F83" i="15"/>
  <c r="F98" i="15"/>
  <c r="F150" i="15"/>
  <c r="F70" i="15"/>
  <c r="F137" i="15"/>
  <c r="H137" i="15" s="1"/>
  <c r="F117" i="15"/>
  <c r="F136" i="15"/>
  <c r="F88" i="15"/>
  <c r="F104" i="15"/>
  <c r="F84" i="15"/>
  <c r="F96" i="15"/>
  <c r="F112" i="15"/>
  <c r="F78" i="15"/>
  <c r="F47" i="15"/>
  <c r="F142" i="15"/>
  <c r="F147" i="15"/>
  <c r="F113" i="15"/>
  <c r="F91" i="15"/>
  <c r="F71" i="15"/>
  <c r="F85" i="15"/>
  <c r="F49" i="15"/>
  <c r="F90" i="15"/>
  <c r="F76" i="15"/>
  <c r="F100" i="15"/>
  <c r="F114" i="15"/>
  <c r="F12" i="15"/>
  <c r="F69" i="15"/>
  <c r="F130" i="15"/>
  <c r="F153" i="15"/>
  <c r="F193" i="15"/>
  <c r="F149" i="15"/>
  <c r="F141" i="15"/>
  <c r="F89" i="15"/>
  <c r="F101" i="15"/>
  <c r="F195" i="15"/>
  <c r="F82" i="15"/>
  <c r="F87" i="15"/>
  <c r="F72" i="15"/>
  <c r="F143" i="15"/>
  <c r="F99" i="15"/>
  <c r="F115" i="15"/>
  <c r="F154" i="15"/>
  <c r="F63" i="15"/>
  <c r="F129" i="15"/>
  <c r="F128" i="15"/>
  <c r="F181" i="15"/>
  <c r="P51" i="13"/>
  <c r="J10" i="15"/>
  <c r="J9" i="15"/>
  <c r="J58" i="15"/>
  <c r="F171" i="15"/>
  <c r="H171" i="15" s="1"/>
  <c r="F11" i="15"/>
  <c r="F8" i="15"/>
  <c r="F13" i="15"/>
  <c r="F3" i="15"/>
  <c r="H3" i="15" s="1"/>
  <c r="L183" i="15"/>
  <c r="J75" i="15"/>
  <c r="J37" i="15"/>
  <c r="J61" i="15"/>
  <c r="L118" i="15"/>
  <c r="F31" i="15"/>
  <c r="H31" i="15" s="1"/>
  <c r="J80" i="15"/>
  <c r="L170" i="15"/>
  <c r="L92" i="15"/>
  <c r="L79" i="15"/>
  <c r="J41" i="15"/>
  <c r="J5" i="15"/>
  <c r="F57" i="15"/>
  <c r="J44" i="15"/>
  <c r="L53" i="15"/>
  <c r="L157" i="15"/>
  <c r="J160" i="15"/>
  <c r="L66" i="15"/>
  <c r="L40" i="15"/>
  <c r="J126" i="15"/>
  <c r="J62" i="15"/>
  <c r="J191" i="15"/>
  <c r="L131" i="15"/>
  <c r="J108" i="15"/>
  <c r="J192" i="15"/>
  <c r="J158" i="15"/>
  <c r="J188" i="15"/>
  <c r="J124" i="15"/>
  <c r="J110" i="15"/>
  <c r="J106" i="15"/>
  <c r="J73" i="15"/>
  <c r="J46" i="15"/>
  <c r="J123" i="15"/>
  <c r="J184" i="15"/>
  <c r="J125" i="15"/>
  <c r="L144" i="15"/>
  <c r="J93" i="15"/>
  <c r="J187" i="15"/>
  <c r="J189" i="15"/>
  <c r="J138" i="15"/>
  <c r="J174" i="15"/>
  <c r="J139" i="15"/>
  <c r="J190" i="15"/>
  <c r="J145" i="15"/>
  <c r="J42" i="15"/>
  <c r="J54" i="15"/>
  <c r="L14" i="15"/>
  <c r="J59" i="15"/>
  <c r="J60" i="15"/>
  <c r="J111" i="15"/>
  <c r="J176" i="15"/>
  <c r="J132" i="15"/>
  <c r="L105" i="15"/>
  <c r="J45" i="15"/>
  <c r="J172" i="15"/>
  <c r="J119" i="15"/>
  <c r="J175" i="15"/>
  <c r="J140" i="15"/>
  <c r="J109" i="15"/>
  <c r="J67" i="15"/>
  <c r="J146" i="15"/>
  <c r="J122" i="15"/>
  <c r="J74" i="15"/>
  <c r="L27" i="15"/>
  <c r="J127" i="15"/>
  <c r="J28" i="15"/>
  <c r="J115" i="15" l="1"/>
  <c r="H115" i="15"/>
  <c r="J195" i="15"/>
  <c r="H195" i="15"/>
  <c r="J153" i="15"/>
  <c r="H153" i="15"/>
  <c r="J76" i="15"/>
  <c r="H76" i="15"/>
  <c r="J113" i="15"/>
  <c r="H113" i="15"/>
  <c r="J96" i="15"/>
  <c r="H96" i="15"/>
  <c r="J48" i="15"/>
  <c r="H48" i="15"/>
  <c r="J133" i="15"/>
  <c r="H133" i="15"/>
  <c r="J64" i="15"/>
  <c r="H64" i="15"/>
  <c r="J165" i="15"/>
  <c r="H165" i="15"/>
  <c r="J77" i="15"/>
  <c r="H77" i="15"/>
  <c r="J152" i="15"/>
  <c r="H152" i="15"/>
  <c r="J56" i="15"/>
  <c r="H56" i="15"/>
  <c r="J166" i="15"/>
  <c r="H166" i="15"/>
  <c r="J177" i="15"/>
  <c r="H177" i="15"/>
  <c r="J181" i="15"/>
  <c r="H181" i="15"/>
  <c r="J99" i="15"/>
  <c r="H99" i="15"/>
  <c r="J101" i="15"/>
  <c r="H101" i="15"/>
  <c r="J130" i="15"/>
  <c r="H130" i="15"/>
  <c r="J90" i="15"/>
  <c r="H90" i="15"/>
  <c r="J147" i="15"/>
  <c r="H147" i="15"/>
  <c r="J84" i="15"/>
  <c r="H84" i="15"/>
  <c r="J70" i="15"/>
  <c r="H70" i="15"/>
  <c r="J95" i="15"/>
  <c r="H95" i="15"/>
  <c r="J178" i="15"/>
  <c r="H178" i="15"/>
  <c r="J167" i="15"/>
  <c r="H167" i="15"/>
  <c r="J51" i="15"/>
  <c r="H51" i="15"/>
  <c r="J180" i="15"/>
  <c r="H180" i="15"/>
  <c r="J168" i="15"/>
  <c r="H168" i="15"/>
  <c r="J155" i="15"/>
  <c r="H155" i="15"/>
  <c r="J107" i="15"/>
  <c r="H107" i="15"/>
  <c r="J128" i="15"/>
  <c r="H128" i="15"/>
  <c r="J143" i="15"/>
  <c r="H143" i="15"/>
  <c r="J89" i="15"/>
  <c r="H89" i="15"/>
  <c r="J69" i="15"/>
  <c r="H69" i="15"/>
  <c r="J49" i="15"/>
  <c r="H49" i="15"/>
  <c r="J142" i="15"/>
  <c r="H142" i="15"/>
  <c r="J104" i="15"/>
  <c r="H104" i="15"/>
  <c r="J150" i="15"/>
  <c r="H150" i="15"/>
  <c r="J103" i="15"/>
  <c r="H103" i="15"/>
  <c r="J151" i="15"/>
  <c r="H151" i="15"/>
  <c r="J194" i="15"/>
  <c r="H194" i="15"/>
  <c r="J161" i="15"/>
  <c r="H161" i="15"/>
  <c r="J156" i="15"/>
  <c r="H156" i="15"/>
  <c r="J65" i="15"/>
  <c r="H65" i="15"/>
  <c r="J43" i="15"/>
  <c r="H43" i="15"/>
  <c r="J120" i="15"/>
  <c r="H120" i="15"/>
  <c r="J57" i="15"/>
  <c r="H57" i="15"/>
  <c r="J129" i="15"/>
  <c r="H129" i="15"/>
  <c r="J72" i="15"/>
  <c r="H72" i="15"/>
  <c r="J141" i="15"/>
  <c r="H141" i="15"/>
  <c r="J85" i="15"/>
  <c r="H85" i="15"/>
  <c r="J47" i="15"/>
  <c r="H47" i="15"/>
  <c r="J88" i="15"/>
  <c r="H88" i="15"/>
  <c r="J98" i="15"/>
  <c r="H98" i="15"/>
  <c r="J164" i="15"/>
  <c r="H164" i="15"/>
  <c r="J179" i="15"/>
  <c r="H179" i="15"/>
  <c r="J169" i="15"/>
  <c r="H169" i="15"/>
  <c r="J86" i="15"/>
  <c r="H86" i="15"/>
  <c r="J102" i="15"/>
  <c r="H102" i="15"/>
  <c r="J162" i="15"/>
  <c r="H162" i="15"/>
  <c r="J116" i="15"/>
  <c r="H116" i="15"/>
  <c r="J63" i="15"/>
  <c r="H63" i="15"/>
  <c r="J87" i="15"/>
  <c r="H87" i="15"/>
  <c r="J149" i="15"/>
  <c r="H149" i="15"/>
  <c r="J114" i="15"/>
  <c r="H114" i="15"/>
  <c r="J71" i="15"/>
  <c r="H71" i="15"/>
  <c r="J78" i="15"/>
  <c r="H78" i="15"/>
  <c r="J136" i="15"/>
  <c r="H136" i="15"/>
  <c r="J83" i="15"/>
  <c r="H83" i="15"/>
  <c r="J94" i="15"/>
  <c r="H94" i="15"/>
  <c r="J55" i="15"/>
  <c r="J53" i="15" s="1"/>
  <c r="H55" i="15"/>
  <c r="J182" i="15"/>
  <c r="H182" i="15"/>
  <c r="J185" i="15"/>
  <c r="H185" i="15"/>
  <c r="J52" i="15"/>
  <c r="H52" i="15"/>
  <c r="J81" i="15"/>
  <c r="H81" i="15"/>
  <c r="J121" i="15"/>
  <c r="H121" i="15"/>
  <c r="J159" i="15"/>
  <c r="H159" i="15"/>
  <c r="J68" i="15"/>
  <c r="H68" i="15"/>
  <c r="J154" i="15"/>
  <c r="H154" i="15"/>
  <c r="J82" i="15"/>
  <c r="H82" i="15"/>
  <c r="J193" i="15"/>
  <c r="H193" i="15"/>
  <c r="J100" i="15"/>
  <c r="H100" i="15"/>
  <c r="J91" i="15"/>
  <c r="H91" i="15"/>
  <c r="J112" i="15"/>
  <c r="H112" i="15"/>
  <c r="J117" i="15"/>
  <c r="H117" i="15"/>
  <c r="J50" i="15"/>
  <c r="H50" i="15"/>
  <c r="J97" i="15"/>
  <c r="H97" i="15"/>
  <c r="J135" i="15"/>
  <c r="H135" i="15"/>
  <c r="J186" i="15"/>
  <c r="H186" i="15"/>
  <c r="J173" i="15"/>
  <c r="H173" i="15"/>
  <c r="J148" i="15"/>
  <c r="J144" i="15" s="1"/>
  <c r="H148" i="15"/>
  <c r="J163" i="15"/>
  <c r="H163" i="15"/>
  <c r="J134" i="15"/>
  <c r="H134" i="15"/>
  <c r="J34" i="15"/>
  <c r="H34" i="15"/>
  <c r="J33" i="15"/>
  <c r="H33" i="15"/>
  <c r="J29" i="15"/>
  <c r="H29" i="15"/>
  <c r="J18" i="15"/>
  <c r="H18" i="15"/>
  <c r="J24" i="15"/>
  <c r="H24" i="15"/>
  <c r="J23" i="15"/>
  <c r="H23" i="15"/>
  <c r="J35" i="15"/>
  <c r="H35" i="15"/>
  <c r="J8" i="15"/>
  <c r="H8" i="15"/>
  <c r="J6" i="15"/>
  <c r="H6" i="15"/>
  <c r="J25" i="15"/>
  <c r="H25" i="15"/>
  <c r="J39" i="15"/>
  <c r="H39" i="15"/>
  <c r="J16" i="15"/>
  <c r="H16" i="15"/>
  <c r="J13" i="15"/>
  <c r="H13" i="15"/>
  <c r="J19" i="15"/>
  <c r="H19" i="15"/>
  <c r="J11" i="15"/>
  <c r="H11" i="15"/>
  <c r="J22" i="15"/>
  <c r="H22" i="15"/>
  <c r="J32" i="15"/>
  <c r="H32" i="15"/>
  <c r="J7" i="15"/>
  <c r="H7" i="15"/>
  <c r="J26" i="15"/>
  <c r="H26" i="15"/>
  <c r="J21" i="15"/>
  <c r="H21" i="15"/>
  <c r="J30" i="15"/>
  <c r="H30" i="15"/>
  <c r="J20" i="15"/>
  <c r="H20" i="15"/>
  <c r="J36" i="15"/>
  <c r="H36" i="15"/>
  <c r="J3" i="15"/>
  <c r="J12" i="15"/>
  <c r="H12" i="15"/>
  <c r="J17" i="15"/>
  <c r="H17" i="15"/>
  <c r="J38" i="15"/>
  <c r="H38" i="15"/>
  <c r="J4" i="15"/>
  <c r="H4" i="15"/>
  <c r="J15" i="15"/>
  <c r="J137" i="15"/>
  <c r="J171" i="15"/>
  <c r="J31" i="15"/>
  <c r="J105" i="15" l="1"/>
  <c r="H53" i="15"/>
  <c r="C53" i="15" s="1"/>
  <c r="J131" i="15"/>
  <c r="H1" i="15"/>
  <c r="J118" i="15"/>
  <c r="H170" i="15"/>
  <c r="J79" i="15"/>
  <c r="J66" i="15"/>
  <c r="J157" i="15"/>
  <c r="J92" i="15"/>
  <c r="J40" i="15"/>
  <c r="J14" i="15"/>
  <c r="J183" i="15"/>
  <c r="H144" i="15"/>
  <c r="C144" i="15" s="1"/>
  <c r="H14" i="15"/>
  <c r="H92" i="15"/>
  <c r="C92" i="15" s="1"/>
  <c r="H118" i="15"/>
  <c r="C118" i="15" s="1"/>
  <c r="J1" i="15"/>
  <c r="H131" i="15"/>
  <c r="H66" i="15"/>
  <c r="C66" i="15" s="1"/>
  <c r="H40" i="15"/>
  <c r="H157" i="15"/>
  <c r="H105" i="15"/>
  <c r="J27" i="15"/>
  <c r="J170" i="15"/>
  <c r="H183" i="15"/>
  <c r="H79" i="15"/>
  <c r="H27" i="15"/>
  <c r="M37" i="12"/>
  <c r="Y37" i="12" s="1"/>
  <c r="Y31" i="12"/>
  <c r="M42" i="12"/>
  <c r="Y42" i="12" s="1"/>
  <c r="M41" i="12"/>
  <c r="Y41" i="12" s="1"/>
  <c r="M38" i="12"/>
  <c r="Y38" i="12" s="1"/>
  <c r="M40" i="12"/>
  <c r="Y40" i="12" s="1"/>
  <c r="M35" i="12"/>
  <c r="Y35" i="12" s="1"/>
  <c r="M39" i="12"/>
  <c r="Y39" i="12" s="1"/>
  <c r="M34" i="12"/>
  <c r="Y34" i="12" s="1"/>
  <c r="M32" i="12"/>
  <c r="Y32" i="12" s="1"/>
  <c r="M33" i="12"/>
  <c r="Y33" i="12" s="1"/>
  <c r="M36" i="12"/>
  <c r="Y36" i="12" s="1"/>
  <c r="M30" i="12"/>
  <c r="Y30" i="12" s="1"/>
  <c r="M28" i="12"/>
  <c r="C1" i="15" l="1"/>
  <c r="C105" i="15"/>
  <c r="C79" i="15"/>
  <c r="C40" i="15"/>
  <c r="C170" i="15"/>
  <c r="C131" i="15"/>
  <c r="C157" i="15"/>
  <c r="C183" i="15"/>
  <c r="C14" i="15"/>
  <c r="M29" i="12" s="1"/>
  <c r="Y29" i="12" s="1"/>
  <c r="C27" i="15"/>
  <c r="Y28" i="12"/>
  <c r="M43" i="12" l="1"/>
  <c r="Y43" i="12"/>
  <c r="S59" i="12" s="1"/>
  <c r="N11" i="11"/>
  <c r="V34" i="11" l="1"/>
  <c r="N34" i="11"/>
  <c r="R34" i="11"/>
  <c r="Z34" i="11"/>
  <c r="AB34" i="11"/>
  <c r="AD34" i="11"/>
  <c r="AH34" i="11"/>
  <c r="AF34" i="11"/>
  <c r="X34" i="11"/>
  <c r="T34" i="11"/>
  <c r="P34" i="11" l="1"/>
</calcChain>
</file>

<file path=xl/sharedStrings.xml><?xml version="1.0" encoding="utf-8"?>
<sst xmlns="http://schemas.openxmlformats.org/spreadsheetml/2006/main" count="1614" uniqueCount="602">
  <si>
    <t>令和</t>
    <rPh sb="0" eb="2">
      <t>レイワ</t>
    </rPh>
    <phoneticPr fontId="1"/>
  </si>
  <si>
    <t>年</t>
    <rPh sb="0" eb="1">
      <t>ネン</t>
    </rPh>
    <phoneticPr fontId="1"/>
  </si>
  <si>
    <t>月</t>
    <rPh sb="0" eb="1">
      <t>ガツ</t>
    </rPh>
    <phoneticPr fontId="1"/>
  </si>
  <si>
    <t>日</t>
    <rPh sb="0" eb="1">
      <t>ニチ</t>
    </rPh>
    <phoneticPr fontId="1"/>
  </si>
  <si>
    <t>備考</t>
    <rPh sb="0" eb="2">
      <t>ビコウ</t>
    </rPh>
    <phoneticPr fontId="1"/>
  </si>
  <si>
    <t>大項目</t>
    <rPh sb="0" eb="3">
      <t>ダイコウモク</t>
    </rPh>
    <phoneticPr fontId="1"/>
  </si>
  <si>
    <t>都道府県</t>
    <rPh sb="0" eb="4">
      <t>トドウフケン</t>
    </rPh>
    <phoneticPr fontId="1"/>
  </si>
  <si>
    <t>人</t>
    <rPh sb="0" eb="1">
      <t>ニン</t>
    </rPh>
    <phoneticPr fontId="1"/>
  </si>
  <si>
    <t>大項目</t>
    <rPh sb="0" eb="3">
      <t>ダイコウモク</t>
    </rPh>
    <phoneticPr fontId="19"/>
  </si>
  <si>
    <t>中項目</t>
    <rPh sb="0" eb="3">
      <t>チュウコウモク</t>
    </rPh>
    <phoneticPr fontId="19"/>
  </si>
  <si>
    <t>音楽</t>
    <rPh sb="0" eb="2">
      <t>オンガク</t>
    </rPh>
    <phoneticPr fontId="1"/>
  </si>
  <si>
    <t>ピアノ</t>
  </si>
  <si>
    <t>声楽</t>
    <rPh sb="0" eb="2">
      <t>セイガク</t>
    </rPh>
    <phoneticPr fontId="1"/>
  </si>
  <si>
    <t>弦楽器</t>
    <rPh sb="0" eb="3">
      <t>ゲンガッキ</t>
    </rPh>
    <phoneticPr fontId="1"/>
  </si>
  <si>
    <t>D</t>
  </si>
  <si>
    <t>パーカッション</t>
  </si>
  <si>
    <t>管楽器</t>
    <rPh sb="0" eb="3">
      <t>カンガッキ</t>
    </rPh>
    <phoneticPr fontId="1"/>
  </si>
  <si>
    <t>合唱</t>
    <rPh sb="0" eb="2">
      <t>ガッショウ</t>
    </rPh>
    <phoneticPr fontId="1"/>
  </si>
  <si>
    <t>オーケストラ等</t>
    <rPh sb="6" eb="7">
      <t>トウ</t>
    </rPh>
    <phoneticPr fontId="1"/>
  </si>
  <si>
    <t xml:space="preserve"> 音楽劇
(オペラ)</t>
    <rPh sb="1" eb="4">
      <t>オンガクゲキ</t>
    </rPh>
    <phoneticPr fontId="1"/>
  </si>
  <si>
    <t>演劇</t>
    <rPh sb="0" eb="2">
      <t>エンゲキ</t>
    </rPh>
    <phoneticPr fontId="1"/>
  </si>
  <si>
    <t>現代劇</t>
    <rPh sb="0" eb="2">
      <t>ゲンダイ</t>
    </rPh>
    <rPh sb="2" eb="3">
      <t>ゲキ</t>
    </rPh>
    <phoneticPr fontId="1"/>
  </si>
  <si>
    <t>B</t>
  </si>
  <si>
    <t>ミュージカル</t>
  </si>
  <si>
    <t>人形劇</t>
    <rPh sb="0" eb="3">
      <t>ニンギョウゲキ</t>
    </rPh>
    <phoneticPr fontId="1"/>
  </si>
  <si>
    <t>児童劇</t>
    <rPh sb="0" eb="3">
      <t>ジドウゲキ</t>
    </rPh>
    <phoneticPr fontId="19"/>
  </si>
  <si>
    <t>その他</t>
    <rPh sb="2" eb="3">
      <t>タ</t>
    </rPh>
    <phoneticPr fontId="1"/>
  </si>
  <si>
    <t>舞踊</t>
    <rPh sb="0" eb="2">
      <t>ブヨウ</t>
    </rPh>
    <phoneticPr fontId="1"/>
  </si>
  <si>
    <t>A</t>
  </si>
  <si>
    <t>バレエ</t>
  </si>
  <si>
    <t>現代舞踊</t>
    <rPh sb="0" eb="2">
      <t>ゲンダイ</t>
    </rPh>
    <rPh sb="2" eb="4">
      <t>ブヨウ</t>
    </rPh>
    <phoneticPr fontId="1"/>
  </si>
  <si>
    <t>身体表現</t>
    <rPh sb="0" eb="2">
      <t>シンタイ</t>
    </rPh>
    <rPh sb="2" eb="4">
      <t>ヒョウゲン</t>
    </rPh>
    <phoneticPr fontId="1"/>
  </si>
  <si>
    <t>大衆芸能</t>
    <rPh sb="0" eb="2">
      <t>タイシュウ</t>
    </rPh>
    <rPh sb="2" eb="4">
      <t>ゲイノウ</t>
    </rPh>
    <phoneticPr fontId="1"/>
  </si>
  <si>
    <t>落語</t>
    <rPh sb="0" eb="2">
      <t>ラクゴ</t>
    </rPh>
    <phoneticPr fontId="1"/>
  </si>
  <si>
    <t>講談</t>
    <rPh sb="0" eb="2">
      <t>コウダン</t>
    </rPh>
    <phoneticPr fontId="1"/>
  </si>
  <si>
    <t>漫才</t>
    <rPh sb="0" eb="2">
      <t>マンザイ</t>
    </rPh>
    <phoneticPr fontId="1"/>
  </si>
  <si>
    <t>D</t>
    <phoneticPr fontId="1"/>
  </si>
  <si>
    <t>浪曲</t>
    <rPh sb="0" eb="2">
      <t>ロウキョク</t>
    </rPh>
    <phoneticPr fontId="1"/>
  </si>
  <si>
    <t>美術</t>
    <rPh sb="0" eb="2">
      <t>ビジュツ</t>
    </rPh>
    <phoneticPr fontId="1"/>
  </si>
  <si>
    <t>洋画</t>
    <rPh sb="0" eb="2">
      <t>ヨウガ</t>
    </rPh>
    <phoneticPr fontId="1"/>
  </si>
  <si>
    <t>日本画</t>
    <rPh sb="0" eb="3">
      <t>ニホンガ</t>
    </rPh>
    <phoneticPr fontId="1"/>
  </si>
  <si>
    <t>版画</t>
    <rPh sb="0" eb="2">
      <t>ハンガ</t>
    </rPh>
    <phoneticPr fontId="1"/>
  </si>
  <si>
    <t>彫刻</t>
    <rPh sb="0" eb="2">
      <t>チョウコク</t>
    </rPh>
    <phoneticPr fontId="1"/>
  </si>
  <si>
    <t>書</t>
    <rPh sb="0" eb="1">
      <t>ショ</t>
    </rPh>
    <phoneticPr fontId="1"/>
  </si>
  <si>
    <t>写真</t>
    <rPh sb="0" eb="2">
      <t>シャシン</t>
    </rPh>
    <phoneticPr fontId="1"/>
  </si>
  <si>
    <t>伝統芸能</t>
    <rPh sb="0" eb="2">
      <t>デントウ</t>
    </rPh>
    <rPh sb="2" eb="4">
      <t>ゲイノウ</t>
    </rPh>
    <phoneticPr fontId="1"/>
  </si>
  <si>
    <t>歌舞伎</t>
    <rPh sb="0" eb="3">
      <t>カブキ</t>
    </rPh>
    <phoneticPr fontId="1"/>
  </si>
  <si>
    <t>能楽</t>
    <rPh sb="0" eb="2">
      <t>ノウガク</t>
    </rPh>
    <phoneticPr fontId="1"/>
  </si>
  <si>
    <t>人形浄瑠璃</t>
    <rPh sb="0" eb="2">
      <t>ニンギョウ</t>
    </rPh>
    <rPh sb="2" eb="5">
      <t>ジョウルリ</t>
    </rPh>
    <phoneticPr fontId="1"/>
  </si>
  <si>
    <t>日本舞踊</t>
    <rPh sb="0" eb="2">
      <t>ニホン</t>
    </rPh>
    <rPh sb="2" eb="4">
      <t>ブヨウ</t>
    </rPh>
    <phoneticPr fontId="1"/>
  </si>
  <si>
    <t>和太鼓</t>
    <rPh sb="0" eb="1">
      <t>ワ</t>
    </rPh>
    <rPh sb="1" eb="3">
      <t>ダイコ</t>
    </rPh>
    <phoneticPr fontId="1"/>
  </si>
  <si>
    <t>F</t>
    <phoneticPr fontId="1"/>
  </si>
  <si>
    <t>箏</t>
    <rPh sb="0" eb="1">
      <t>コト</t>
    </rPh>
    <phoneticPr fontId="1"/>
  </si>
  <si>
    <t>三味線</t>
    <rPh sb="0" eb="3">
      <t>シャミセン</t>
    </rPh>
    <phoneticPr fontId="1"/>
  </si>
  <si>
    <t>邦楽</t>
    <rPh sb="0" eb="2">
      <t>ホウガク</t>
    </rPh>
    <phoneticPr fontId="1"/>
  </si>
  <si>
    <t>文学</t>
    <rPh sb="0" eb="2">
      <t>ブンガク</t>
    </rPh>
    <phoneticPr fontId="1"/>
  </si>
  <si>
    <t>俳句</t>
    <rPh sb="0" eb="2">
      <t>ハイク</t>
    </rPh>
    <phoneticPr fontId="1"/>
  </si>
  <si>
    <t>朗読</t>
    <rPh sb="0" eb="2">
      <t>ロウドク</t>
    </rPh>
    <phoneticPr fontId="1"/>
  </si>
  <si>
    <t>C</t>
    <phoneticPr fontId="1"/>
  </si>
  <si>
    <t>生活文化</t>
    <rPh sb="0" eb="2">
      <t>セイカツ</t>
    </rPh>
    <rPh sb="2" eb="4">
      <t>ブンカ</t>
    </rPh>
    <phoneticPr fontId="1"/>
  </si>
  <si>
    <t>A</t>
    <phoneticPr fontId="1"/>
  </si>
  <si>
    <t>囲碁</t>
    <rPh sb="0" eb="2">
      <t>イゴ</t>
    </rPh>
    <phoneticPr fontId="1"/>
  </si>
  <si>
    <t>将棋</t>
    <rPh sb="0" eb="2">
      <t>ショウギ</t>
    </rPh>
    <phoneticPr fontId="1"/>
  </si>
  <si>
    <t>華道</t>
    <rPh sb="0" eb="2">
      <t>カドウ</t>
    </rPh>
    <phoneticPr fontId="1"/>
  </si>
  <si>
    <t>茶道</t>
    <rPh sb="0" eb="2">
      <t>サドウ</t>
    </rPh>
    <phoneticPr fontId="1"/>
  </si>
  <si>
    <t>E</t>
    <phoneticPr fontId="1"/>
  </si>
  <si>
    <t>和装</t>
    <rPh sb="0" eb="2">
      <t>ワソウ</t>
    </rPh>
    <phoneticPr fontId="1"/>
  </si>
  <si>
    <t>食文化</t>
    <rPh sb="0" eb="3">
      <t>ショクブンカ</t>
    </rPh>
    <phoneticPr fontId="1"/>
  </si>
  <si>
    <t>G</t>
    <phoneticPr fontId="1"/>
  </si>
  <si>
    <t>メディア
芸術</t>
    <rPh sb="5" eb="7">
      <t>ゲイジュツ</t>
    </rPh>
    <phoneticPr fontId="1"/>
  </si>
  <si>
    <t>メディアアート</t>
  </si>
  <si>
    <t>B</t>
    <phoneticPr fontId="1"/>
  </si>
  <si>
    <t>映画</t>
    <rPh sb="0" eb="2">
      <t>エイガ</t>
    </rPh>
    <phoneticPr fontId="1"/>
  </si>
  <si>
    <t>C</t>
  </si>
  <si>
    <t>アニメーション</t>
  </si>
  <si>
    <t>マンガ</t>
  </si>
  <si>
    <t>E</t>
  </si>
  <si>
    <t>映像</t>
  </si>
  <si>
    <t>F</t>
  </si>
  <si>
    <t>その他</t>
  </si>
  <si>
    <t>G</t>
  </si>
  <si>
    <t>H</t>
  </si>
  <si>
    <t>I</t>
  </si>
  <si>
    <t>音楽A</t>
  </si>
  <si>
    <t>音楽B</t>
  </si>
  <si>
    <t>音楽C</t>
  </si>
  <si>
    <t>音楽D</t>
  </si>
  <si>
    <t>音楽E</t>
  </si>
  <si>
    <t>音楽F</t>
  </si>
  <si>
    <t>音楽G</t>
  </si>
  <si>
    <t>音楽H</t>
  </si>
  <si>
    <t>音楽I</t>
  </si>
  <si>
    <t>演劇A</t>
  </si>
  <si>
    <t>演劇B</t>
  </si>
  <si>
    <t>演劇C</t>
  </si>
  <si>
    <t>演劇D</t>
  </si>
  <si>
    <t>演劇E</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</si>
  <si>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</si>
  <si>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</si>
  <si>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</si>
  <si>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</si>
  <si>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</si>
  <si>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</si>
  <si>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</si>
  <si>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</si>
  <si>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</si>
  <si>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</si>
  <si>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</si>
  <si>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</si>
  <si>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</si>
  <si>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</si>
  <si>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</si>
  <si>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</si>
  <si>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</si>
  <si>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</si>
  <si>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</si>
  <si>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</si>
  <si>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</si>
  <si>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</si>
  <si>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</si>
  <si>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</si>
  <si>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伝統芸能I</t>
  </si>
  <si>
    <t>文学A</t>
  </si>
  <si>
    <t>文学B</t>
  </si>
  <si>
    <t>文学C</t>
  </si>
  <si>
    <t>生活文化A</t>
  </si>
  <si>
    <t>生活文化B</t>
  </si>
  <si>
    <t>生活文化C</t>
  </si>
  <si>
    <t>生活文化D</t>
  </si>
  <si>
    <t>生活文化E</t>
  </si>
  <si>
    <t>生活文化F</t>
  </si>
  <si>
    <t>生活文化G</t>
  </si>
  <si>
    <t>音楽劇(オペラ)</t>
    <rPh sb="0" eb="3">
      <t>オンガクゲキ</t>
    </rPh>
    <phoneticPr fontId="1"/>
  </si>
  <si>
    <t>第10回</t>
    <rPh sb="0" eb="1">
      <t>ダイ</t>
    </rPh>
    <rPh sb="3" eb="4">
      <t>カイ</t>
    </rPh>
    <phoneticPr fontId="1"/>
  </si>
  <si>
    <t>第11回</t>
    <rPh sb="0" eb="1">
      <t>ダイ</t>
    </rPh>
    <rPh sb="3" eb="4">
      <t>カイ</t>
    </rPh>
    <phoneticPr fontId="1"/>
  </si>
  <si>
    <t>第12回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</si>
  <si>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</si>
  <si>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</si>
  <si>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</si>
  <si>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</si>
  <si>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</si>
  <si>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</si>
  <si>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</si>
  <si>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</si>
  <si>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</si>
  <si>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</si>
  <si>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</si>
  <si>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</si>
  <si>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</si>
  <si>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</si>
  <si>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</si>
  <si>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</si>
  <si>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</si>
  <si>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</si>
  <si>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</si>
  <si>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</si>
  <si>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</si>
  <si>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</si>
  <si>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</si>
  <si>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</si>
  <si>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</si>
  <si>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</si>
  <si>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</si>
  <si>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</si>
  <si>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</si>
  <si>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</si>
  <si>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</si>
  <si>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</si>
  <si>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</si>
  <si>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</si>
  <si>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</si>
  <si>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</si>
  <si>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</si>
  <si>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</si>
  <si>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</si>
  <si>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</si>
  <si>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</si>
  <si>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</si>
  <si>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</si>
  <si>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</si>
  <si>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</si>
  <si>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</si>
  <si>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</si>
  <si>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</si>
  <si>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</si>
  <si>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</si>
  <si>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</si>
  <si>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</si>
  <si>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</si>
  <si>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</si>
  <si>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</si>
  <si>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</si>
  <si>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</si>
  <si>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</si>
  <si>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</si>
  <si>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</si>
  <si>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</si>
  <si>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</si>
  <si>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</si>
  <si>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</si>
  <si>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</si>
  <si>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</si>
  <si>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</si>
  <si>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通し番号</t>
    <rPh sb="0" eb="1">
      <t>トオ</t>
    </rPh>
    <rPh sb="2" eb="4">
      <t>バンゴウ</t>
    </rPh>
    <phoneticPr fontId="1"/>
  </si>
  <si>
    <t>番</t>
    <rPh sb="0" eb="1">
      <t>バン</t>
    </rPh>
    <phoneticPr fontId="1"/>
  </si>
  <si>
    <t>ふりがな</t>
    <phoneticPr fontId="1"/>
  </si>
  <si>
    <t>全校
児童生徒</t>
    <rPh sb="0" eb="2">
      <t>ぜんこう</t>
    </rPh>
    <rPh sb="3" eb="5">
      <t>じどう</t>
    </rPh>
    <rPh sb="5" eb="7">
      <t>せいと</t>
    </rPh>
    <phoneticPr fontId="1" type="Hiragana" alignment="distributed"/>
  </si>
  <si>
    <t>実施校名</t>
    <rPh sb="0" eb="2">
      <t>ジッシ</t>
    </rPh>
    <rPh sb="2" eb="3">
      <t>コウ</t>
    </rPh>
    <rPh sb="3" eb="4">
      <t>メイ</t>
    </rPh>
    <phoneticPr fontId="1"/>
  </si>
  <si>
    <t>実施校所在地</t>
    <rPh sb="0" eb="2">
      <t>ジッシ</t>
    </rPh>
    <rPh sb="2" eb="3">
      <t>コウ</t>
    </rPh>
    <rPh sb="3" eb="6">
      <t>ショザイチ</t>
    </rPh>
    <phoneticPr fontId="1"/>
  </si>
  <si>
    <t>〒</t>
    <phoneticPr fontId="1"/>
  </si>
  <si>
    <t>-</t>
    <phoneticPr fontId="1"/>
  </si>
  <si>
    <t>学校長名</t>
    <rPh sb="0" eb="3">
      <t>がっこうちょう</t>
    </rPh>
    <rPh sb="3" eb="4">
      <t>めい</t>
    </rPh>
    <phoneticPr fontId="1" type="Hiragana" alignment="distributed"/>
  </si>
  <si>
    <t>担当者名</t>
    <rPh sb="0" eb="4">
      <t>ふりがな</t>
    </rPh>
    <phoneticPr fontId="1" type="Hiragana" alignment="distributed"/>
  </si>
  <si>
    <t>ＴＥＬ</t>
    <phoneticPr fontId="1"/>
  </si>
  <si>
    <t>メール</t>
    <phoneticPr fontId="1"/>
  </si>
  <si>
    <r>
      <t xml:space="preserve">実施分野
</t>
    </r>
    <r>
      <rPr>
        <sz val="8"/>
        <rFont val="ＭＳ Ｐゴシック"/>
        <family val="3"/>
        <charset val="128"/>
      </rPr>
      <t>（別シート参照）</t>
    </r>
    <rPh sb="0" eb="2">
      <t>ジッシ</t>
    </rPh>
    <rPh sb="2" eb="4">
      <t>ブンヤ</t>
    </rPh>
    <rPh sb="6" eb="7">
      <t>ベツ</t>
    </rPh>
    <rPh sb="10" eb="12">
      <t>サンショウ</t>
    </rPh>
    <phoneticPr fontId="1"/>
  </si>
  <si>
    <t>中項目</t>
    <phoneticPr fontId="1"/>
  </si>
  <si>
    <t>（補足がある場合は記入してください）</t>
    <phoneticPr fontId="1"/>
  </si>
  <si>
    <t>（</t>
    <phoneticPr fontId="1"/>
  </si>
  <si>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5" eb="67">
      <t>ガクネン</t>
    </rPh>
    <rPh sb="67" eb="69">
      <t>タンイ</t>
    </rPh>
    <rPh sb="73" eb="74">
      <t>タ</t>
    </rPh>
    <rPh sb="76" eb="78">
      <t>センタク</t>
    </rPh>
    <rPh sb="80" eb="82">
      <t>バアイ</t>
    </rPh>
    <rPh sb="83" eb="85">
      <t>ウチワケ</t>
    </rPh>
    <phoneticPr fontId="1"/>
  </si>
  <si>
    <t>第１回</t>
    <rPh sb="0" eb="1">
      <t>ダイ</t>
    </rPh>
    <rPh sb="2" eb="3">
      <t>カイ</t>
    </rPh>
    <phoneticPr fontId="1"/>
  </si>
  <si>
    <t>実施日時</t>
    <rPh sb="0" eb="2">
      <t>ジッシ</t>
    </rPh>
    <rPh sb="2" eb="4">
      <t>ニチジ</t>
    </rPh>
    <phoneticPr fontId="1"/>
  </si>
  <si>
    <t>実施時間</t>
    <rPh sb="0" eb="4">
      <t>ジッシジカン</t>
    </rPh>
    <phoneticPr fontId="1"/>
  </si>
  <si>
    <t>実施時間計</t>
    <rPh sb="0" eb="2">
      <t>ジッシ</t>
    </rPh>
    <rPh sb="2" eb="4">
      <t>ジカン</t>
    </rPh>
    <rPh sb="4" eb="5">
      <t>ケイ</t>
    </rPh>
    <phoneticPr fontId="1"/>
  </si>
  <si>
    <t>分</t>
    <rPh sb="0" eb="1">
      <t>フン</t>
    </rPh>
    <phoneticPr fontId="1"/>
  </si>
  <si>
    <t>教科の
位置付け</t>
    <rPh sb="0" eb="2">
      <t>キョウカ</t>
    </rPh>
    <rPh sb="4" eb="7">
      <t>イチヅ</t>
    </rPh>
    <phoneticPr fontId="1"/>
  </si>
  <si>
    <t>参加児童生徒</t>
    <rPh sb="0" eb="2">
      <t>サンカ</t>
    </rPh>
    <rPh sb="2" eb="4">
      <t>ジドウ</t>
    </rPh>
    <rPh sb="4" eb="6">
      <t>セイト</t>
    </rPh>
    <phoneticPr fontId="1"/>
  </si>
  <si>
    <t>合計</t>
    <rPh sb="0" eb="2">
      <t>ゴウケイ</t>
    </rPh>
    <phoneticPr fontId="1"/>
  </si>
  <si>
    <t>参加児童
生徒単位</t>
    <rPh sb="0" eb="2">
      <t>サンカ</t>
    </rPh>
    <rPh sb="2" eb="4">
      <t>ジドウ</t>
    </rPh>
    <rPh sb="5" eb="7">
      <t>セイト</t>
    </rPh>
    <rPh sb="7" eb="9">
      <t>タンイ</t>
    </rPh>
    <phoneticPr fontId="1"/>
  </si>
  <si>
    <t>実施内容</t>
    <rPh sb="0" eb="2">
      <t>ジッシ</t>
    </rPh>
    <rPh sb="2" eb="4">
      <t>ナイヨウ</t>
    </rPh>
    <phoneticPr fontId="1"/>
  </si>
  <si>
    <t>【様式4】実施計画書（委託業務個別表）</t>
    <rPh sb="1" eb="3">
      <t>ヨウシキ</t>
    </rPh>
    <phoneticPr fontId="1"/>
  </si>
  <si>
    <t>実施計画書（委託業務個別表）</t>
    <rPh sb="0" eb="2">
      <t>ジッシ</t>
    </rPh>
    <rPh sb="2" eb="5">
      <t>ケイカクショ</t>
    </rPh>
    <rPh sb="6" eb="8">
      <t>イタク</t>
    </rPh>
    <rPh sb="8" eb="10">
      <t>ギョウム</t>
    </rPh>
    <rPh sb="10" eb="12">
      <t>コベツ</t>
    </rPh>
    <rPh sb="12" eb="13">
      <t>ヒョウ</t>
    </rPh>
    <phoneticPr fontId="1"/>
  </si>
  <si>
    <t>被派遣者
氏名</t>
    <rPh sb="0" eb="1">
      <t>ヒ</t>
    </rPh>
    <rPh sb="1" eb="4">
      <t>ハケンシャ</t>
    </rPh>
    <rPh sb="5" eb="7">
      <t>シメイ</t>
    </rPh>
    <phoneticPr fontId="1"/>
  </si>
  <si>
    <t>回</t>
    <rPh sb="0" eb="1">
      <t>カイ</t>
    </rPh>
    <phoneticPr fontId="19"/>
  </si>
  <si>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</si>
  <si>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</si>
  <si>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</si>
  <si>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</si>
  <si>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</si>
  <si>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</si>
  <si>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</si>
  <si>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</si>
  <si>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日付</t>
    <rPh sb="0" eb="2">
      <t>ヒヅケ</t>
    </rPh>
    <phoneticPr fontId="19"/>
  </si>
  <si>
    <t>時間</t>
    <rPh sb="0" eb="2">
      <t>ジカン</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</si>
  <si>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</si>
  <si>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</si>
  <si>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</si>
  <si>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</si>
  <si>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</si>
  <si>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</si>
  <si>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</si>
  <si>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</si>
  <si>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</si>
  <si>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</si>
  <si>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</si>
  <si>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</si>
  <si>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</si>
  <si>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</si>
  <si>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</si>
  <si>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講師</t>
    <rPh sb="0" eb="2">
      <t>コウシ</t>
    </rPh>
    <phoneticPr fontId="19"/>
  </si>
  <si>
    <t>補助者</t>
    <rPh sb="0" eb="3">
      <t>ホジョシャ</t>
    </rPh>
    <phoneticPr fontId="19"/>
  </si>
  <si>
    <t>被派遣者計</t>
    <rPh sb="0" eb="4">
      <t>ヒハケンシャ</t>
    </rPh>
    <rPh sb="4" eb="5">
      <t>ケイ</t>
    </rPh>
    <phoneticPr fontId="19"/>
  </si>
  <si>
    <t>第１０回</t>
    <rPh sb="0" eb="1">
      <t>ダイ</t>
    </rPh>
    <rPh sb="3" eb="4">
      <t>カイ</t>
    </rPh>
    <phoneticPr fontId="1"/>
  </si>
  <si>
    <t>第１１回</t>
    <rPh sb="0" eb="1">
      <t>ダイ</t>
    </rPh>
    <rPh sb="3" eb="4">
      <t>カイ</t>
    </rPh>
    <phoneticPr fontId="1"/>
  </si>
  <si>
    <t>第１２回</t>
    <rPh sb="0" eb="1">
      <t>ダイ</t>
    </rPh>
    <rPh sb="3" eb="4">
      <t>カイ</t>
    </rPh>
    <phoneticPr fontId="1"/>
  </si>
  <si>
    <t>実施日</t>
    <rPh sb="0" eb="3">
      <t>ジッシビ</t>
    </rPh>
    <phoneticPr fontId="1"/>
  </si>
  <si>
    <t>受託団体</t>
    <rPh sb="0" eb="4">
      <t>ジュタクダンタイ</t>
    </rPh>
    <phoneticPr fontId="1"/>
  </si>
  <si>
    <t>※</t>
    <phoneticPr fontId="1"/>
  </si>
  <si>
    <t>青色のセルには計算式が設定されていますので入力しないでください</t>
    <phoneticPr fontId="1"/>
  </si>
  <si>
    <t>種別</t>
    <rPh sb="0" eb="2">
      <t>シュベツ</t>
    </rPh>
    <phoneticPr fontId="1"/>
  </si>
  <si>
    <r>
      <t>氏名</t>
    </r>
    <r>
      <rPr>
        <sz val="9"/>
        <color indexed="8"/>
        <rFont val="ＭＳ Ｐゴシック"/>
        <family val="3"/>
        <charset val="128"/>
      </rPr>
      <t>　※本名</t>
    </r>
    <rPh sb="0" eb="2">
      <t>シメイ</t>
    </rPh>
    <rPh sb="4" eb="6">
      <t>ホンミョウ</t>
    </rPh>
    <phoneticPr fontId="1"/>
  </si>
  <si>
    <t>単価</t>
    <rPh sb="0" eb="2">
      <t>タンカ</t>
    </rPh>
    <phoneticPr fontId="1"/>
  </si>
  <si>
    <t>円</t>
    <rPh sb="0" eb="1">
      <t>エン</t>
    </rPh>
    <phoneticPr fontId="1"/>
  </si>
  <si>
    <t>【講演等諸雑費】</t>
    <rPh sb="1" eb="4">
      <t>コウエントウ</t>
    </rPh>
    <rPh sb="4" eb="5">
      <t>ショ</t>
    </rPh>
    <rPh sb="5" eb="7">
      <t>ザッピ</t>
    </rPh>
    <phoneticPr fontId="1"/>
  </si>
  <si>
    <t>項目</t>
    <rPh sb="0" eb="2">
      <t>コウモク</t>
    </rPh>
    <phoneticPr fontId="1"/>
  </si>
  <si>
    <t>数量</t>
    <rPh sb="0" eb="2">
      <t>スウリョウ</t>
    </rPh>
    <phoneticPr fontId="1"/>
  </si>
  <si>
    <t>（単位）</t>
    <rPh sb="1" eb="3">
      <t>タンイ</t>
    </rPh>
    <phoneticPr fontId="1"/>
  </si>
  <si>
    <t>講演等諸雑費合計（ｃ）</t>
    <rPh sb="0" eb="3">
      <t>コウエントウ</t>
    </rPh>
    <rPh sb="3" eb="4">
      <t>ショ</t>
    </rPh>
    <rPh sb="4" eb="6">
      <t>ザッピ</t>
    </rPh>
    <rPh sb="6" eb="8">
      <t>ゴウケイ</t>
    </rPh>
    <phoneticPr fontId="1"/>
  </si>
  <si>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1"/>
  </si>
  <si>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1"/>
  </si>
  <si>
    <t>総合計（ａ＋ｂ＋ｃ）</t>
    <rPh sb="0" eb="1">
      <t>ソウ</t>
    </rPh>
    <rPh sb="1" eb="3">
      <t>ゴウケイ</t>
    </rPh>
    <phoneticPr fontId="1"/>
  </si>
  <si>
    <t>【様式５】経費報告書</t>
    <rPh sb="1" eb="3">
      <t>ヨウシキ</t>
    </rPh>
    <phoneticPr fontId="1"/>
  </si>
  <si>
    <t>第４回</t>
  </si>
  <si>
    <t>第５回</t>
  </si>
  <si>
    <t>第６回</t>
  </si>
  <si>
    <t>第8回</t>
  </si>
  <si>
    <t>第9回</t>
  </si>
  <si>
    <t>第10回</t>
  </si>
  <si>
    <t>第11回</t>
  </si>
  <si>
    <t>第12回</t>
  </si>
  <si>
    <t>受託団体名：</t>
    <rPh sb="0" eb="4">
      <t>ジュタクダンタイ</t>
    </rPh>
    <rPh sb="4" eb="5">
      <t>メイ</t>
    </rPh>
    <phoneticPr fontId="1"/>
  </si>
  <si>
    <t>学校種別</t>
    <rPh sb="0" eb="2">
      <t>ガッコウ</t>
    </rPh>
    <rPh sb="2" eb="4">
      <t>シュベツ</t>
    </rPh>
    <phoneticPr fontId="1"/>
  </si>
  <si>
    <t>学校種別（その他）の内容</t>
    <rPh sb="0" eb="2">
      <t>ガッコウ</t>
    </rPh>
    <rPh sb="2" eb="4">
      <t>シュベツ</t>
    </rPh>
    <rPh sb="7" eb="8">
      <t>タ</t>
    </rPh>
    <rPh sb="10" eb="12">
      <t>ナイヨウ</t>
    </rPh>
    <phoneticPr fontId="1"/>
  </si>
  <si>
    <t>実施校名</t>
    <rPh sb="0" eb="2">
      <t>ジッシ</t>
    </rPh>
    <rPh sb="2" eb="4">
      <t>コウメイ</t>
    </rPh>
    <phoneticPr fontId="1"/>
  </si>
  <si>
    <t>学校長名</t>
    <rPh sb="0" eb="3">
      <t>ガッコウチョウ</t>
    </rPh>
    <rPh sb="3" eb="4">
      <t>メイ</t>
    </rPh>
    <phoneticPr fontId="1"/>
  </si>
  <si>
    <t>参加
児童生徒数</t>
    <rPh sb="0" eb="2">
      <t>サンカ</t>
    </rPh>
    <rPh sb="3" eb="5">
      <t>ジドウ</t>
    </rPh>
    <rPh sb="5" eb="7">
      <t>セイト</t>
    </rPh>
    <rPh sb="7" eb="8">
      <t>スウ</t>
    </rPh>
    <phoneticPr fontId="1"/>
  </si>
  <si>
    <t>名</t>
    <rPh sb="0" eb="1">
      <t>メイ</t>
    </rPh>
    <phoneticPr fontId="1"/>
  </si>
  <si>
    <t>担当者名</t>
    <rPh sb="0" eb="2">
      <t>タントウ</t>
    </rPh>
    <rPh sb="2" eb="3">
      <t>シャ</t>
    </rPh>
    <rPh sb="3" eb="4">
      <t>メイ</t>
    </rPh>
    <phoneticPr fontId="1"/>
  </si>
  <si>
    <t>実施会場</t>
    <rPh sb="0" eb="2">
      <t>ジッシ</t>
    </rPh>
    <rPh sb="2" eb="4">
      <t>カイジョウ</t>
    </rPh>
    <phoneticPr fontId="1"/>
  </si>
  <si>
    <t>他校との合同
開催の状況</t>
    <rPh sb="0" eb="2">
      <t>タコウ</t>
    </rPh>
    <rPh sb="4" eb="6">
      <t>ゴウドウ</t>
    </rPh>
    <rPh sb="7" eb="9">
      <t>カイサイ</t>
    </rPh>
    <rPh sb="10" eb="12">
      <t>ジョウキョウ</t>
    </rPh>
    <phoneticPr fontId="1"/>
  </si>
  <si>
    <t>（学校名）</t>
    <rPh sb="1" eb="3">
      <t>ガッコウ</t>
    </rPh>
    <rPh sb="3" eb="4">
      <t>メイ</t>
    </rPh>
    <phoneticPr fontId="1"/>
  </si>
  <si>
    <t>メール</t>
    <phoneticPr fontId="1"/>
  </si>
  <si>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1"/>
  </si>
  <si>
    <t>）</t>
    <phoneticPr fontId="1"/>
  </si>
  <si>
    <t>コミュニケーションの活性化に役立てることができた</t>
    <rPh sb="10" eb="13">
      <t>カッセイカ</t>
    </rPh>
    <rPh sb="14" eb="16">
      <t>ヤクダ</t>
    </rPh>
    <phoneticPr fontId="1"/>
  </si>
  <si>
    <t>ＣＤやDVD等では得られない反応があった</t>
    <rPh sb="6" eb="7">
      <t>トウ</t>
    </rPh>
    <rPh sb="9" eb="10">
      <t>エ</t>
    </rPh>
    <rPh sb="14" eb="16">
      <t>ハンノウ</t>
    </rPh>
    <phoneticPr fontId="1"/>
  </si>
  <si>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1"/>
  </si>
  <si>
    <t>学校教育の指導方法に役立てることができた</t>
    <rPh sb="0" eb="2">
      <t>ガッコウ</t>
    </rPh>
    <rPh sb="2" eb="4">
      <t>キョウイク</t>
    </rPh>
    <rPh sb="5" eb="7">
      <t>シドウ</t>
    </rPh>
    <rPh sb="7" eb="9">
      <t>ホウホウ</t>
    </rPh>
    <rPh sb="10" eb="12">
      <t>ヤクダ</t>
    </rPh>
    <phoneticPr fontId="1"/>
  </si>
  <si>
    <t>都道府県</t>
    <phoneticPr fontId="1"/>
  </si>
  <si>
    <t>TEL</t>
    <phoneticPr fontId="1"/>
  </si>
  <si>
    <t>芸術団体名</t>
    <rPh sb="0" eb="2">
      <t>ゲイジュツ</t>
    </rPh>
    <rPh sb="2" eb="4">
      <t>ダンタイ</t>
    </rPh>
    <rPh sb="4" eb="5">
      <t>メイ</t>
    </rPh>
    <phoneticPr fontId="1"/>
  </si>
  <si>
    <t>芸術団体名</t>
    <rPh sb="0" eb="2">
      <t>げいじゅつ</t>
    </rPh>
    <rPh sb="2" eb="4">
      <t>だんたい</t>
    </rPh>
    <rPh sb="4" eb="5">
      <t>めい</t>
    </rPh>
    <phoneticPr fontId="1" type="Hiragana" alignment="distributed"/>
  </si>
  <si>
    <r>
      <t>　コミュニケーション能力向上事業実施による効果及び成果　</t>
    </r>
    <r>
      <rPr>
        <sz val="9"/>
        <color indexed="8"/>
        <rFont val="ＭＳ Ｐゴシック"/>
        <family val="3"/>
        <charset val="128"/>
      </rPr>
      <t>（当てはまる項目に○をつけてください。複数可）</t>
    </r>
    <rPh sb="10" eb="16">
      <t>ノウリョクコウジョウジギョウ</t>
    </rPh>
    <rPh sb="16" eb="18">
      <t>ジッシ</t>
    </rPh>
    <rPh sb="21" eb="23">
      <t>コウカ</t>
    </rPh>
    <rPh sb="23" eb="24">
      <t>オヨ</t>
    </rPh>
    <rPh sb="25" eb="27">
      <t>セイカ</t>
    </rPh>
    <rPh sb="29" eb="30">
      <t>ア</t>
    </rPh>
    <rPh sb="34" eb="36">
      <t>コウモク</t>
    </rPh>
    <rPh sb="47" eb="49">
      <t>フクスウ</t>
    </rPh>
    <rPh sb="49" eb="50">
      <t>カ</t>
    </rPh>
    <phoneticPr fontId="1"/>
  </si>
  <si>
    <t>実施状況報告書</t>
    <rPh sb="0" eb="2">
      <t>ジッシ</t>
    </rPh>
    <rPh sb="2" eb="4">
      <t>ジョウキョウ</t>
    </rPh>
    <rPh sb="4" eb="7">
      <t>ホウコクショ</t>
    </rPh>
    <phoneticPr fontId="1"/>
  </si>
  <si>
    <t>被派遣者①</t>
    <rPh sb="0" eb="4">
      <t>ヒハケンシャ</t>
    </rPh>
    <phoneticPr fontId="1"/>
  </si>
  <si>
    <t>円</t>
    <rPh sb="0" eb="1">
      <t>エン</t>
    </rPh>
    <phoneticPr fontId="19"/>
  </si>
  <si>
    <t>被派遣者②</t>
    <rPh sb="0" eb="4">
      <t>ヒハケンシャ</t>
    </rPh>
    <phoneticPr fontId="1"/>
  </si>
  <si>
    <t>被派遣者③</t>
    <rPh sb="0" eb="4">
      <t>ヒハケンシャ</t>
    </rPh>
    <phoneticPr fontId="1"/>
  </si>
  <si>
    <t>被派遣者④</t>
    <rPh sb="0" eb="4">
      <t>ヒハケンシャ</t>
    </rPh>
    <phoneticPr fontId="1"/>
  </si>
  <si>
    <t>被派遣者⑤</t>
    <rPh sb="0" eb="4">
      <t>ヒハケンシャ</t>
    </rPh>
    <phoneticPr fontId="1"/>
  </si>
  <si>
    <t>被派遣者⑥</t>
    <rPh sb="0" eb="4">
      <t>ヒハケンシャ</t>
    </rPh>
    <phoneticPr fontId="1"/>
  </si>
  <si>
    <t>被派遣者⑦</t>
    <rPh sb="0" eb="4">
      <t>ヒハケンシャ</t>
    </rPh>
    <phoneticPr fontId="1"/>
  </si>
  <si>
    <t>被派遣者⑧</t>
    <rPh sb="0" eb="4">
      <t>ヒハケンシャ</t>
    </rPh>
    <phoneticPr fontId="1"/>
  </si>
  <si>
    <t>被派遣者⑨</t>
    <rPh sb="0" eb="4">
      <t>ヒハケンシャ</t>
    </rPh>
    <phoneticPr fontId="1"/>
  </si>
  <si>
    <t>被派遣者⑩</t>
    <rPh sb="0" eb="4">
      <t>ヒハケンシャ</t>
    </rPh>
    <phoneticPr fontId="1"/>
  </si>
  <si>
    <t>被派遣者⑪</t>
    <rPh sb="0" eb="4">
      <t>ヒハケンシャ</t>
    </rPh>
    <phoneticPr fontId="1"/>
  </si>
  <si>
    <t>被派遣者⑫</t>
    <rPh sb="0" eb="4">
      <t>ヒハケンシャ</t>
    </rPh>
    <phoneticPr fontId="1"/>
  </si>
  <si>
    <t>被派遣者⑬</t>
    <rPh sb="0" eb="4">
      <t>ヒハケンシャ</t>
    </rPh>
    <phoneticPr fontId="1"/>
  </si>
  <si>
    <t>被派遣者⑭</t>
    <rPh sb="0" eb="4">
      <t>ヒハケンシャ</t>
    </rPh>
    <phoneticPr fontId="1"/>
  </si>
  <si>
    <t>被派遣者⑮</t>
    <rPh sb="0" eb="4">
      <t>ヒハケンシャ</t>
    </rPh>
    <phoneticPr fontId="1"/>
  </si>
  <si>
    <t>※講師謝金は1回あたり35,650円で自動計算・反映されます。</t>
    <rPh sb="1" eb="3">
      <t>コウシ</t>
    </rPh>
    <rPh sb="3" eb="5">
      <t>シャキン</t>
    </rPh>
    <rPh sb="7" eb="8">
      <t>カイ</t>
    </rPh>
    <rPh sb="17" eb="18">
      <t>エン</t>
    </rPh>
    <rPh sb="19" eb="23">
      <t>ジドウケイサン</t>
    </rPh>
    <rPh sb="24" eb="26">
      <t>ハンエイ</t>
    </rPh>
    <phoneticPr fontId="1"/>
  </si>
  <si>
    <t>※旅費が0円の場合も記入してください。</t>
    <rPh sb="1" eb="3">
      <t>リョヒ</t>
    </rPh>
    <rPh sb="5" eb="6">
      <t>エン</t>
    </rPh>
    <rPh sb="7" eb="9">
      <t>バアイ</t>
    </rPh>
    <rPh sb="10" eb="12">
      <t>キニュウ</t>
    </rPh>
    <phoneticPr fontId="1"/>
  </si>
  <si>
    <t>①</t>
    <phoneticPr fontId="19"/>
  </si>
  <si>
    <t>実技</t>
    <rPh sb="0" eb="2">
      <t>ジツギ</t>
    </rPh>
    <phoneticPr fontId="19"/>
  </si>
  <si>
    <t>単労</t>
    <rPh sb="0" eb="2">
      <t>タンロウ</t>
    </rPh>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</si>
  <si>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</si>
  <si>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</si>
  <si>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</si>
  <si>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</si>
  <si>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</si>
  <si>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</si>
  <si>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</si>
  <si>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</si>
  <si>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</si>
  <si>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</si>
  <si>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</si>
  <si>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</si>
  <si>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</si>
  <si>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</si>
  <si>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1.　実施校情報</t>
    <rPh sb="3" eb="6">
      <t>ジッシコウ</t>
    </rPh>
    <rPh sb="6" eb="8">
      <t>ジョウホウ</t>
    </rPh>
    <phoneticPr fontId="10"/>
  </si>
  <si>
    <t>1回</t>
    <rPh sb="1" eb="2">
      <t>カイ</t>
    </rPh>
    <phoneticPr fontId="10"/>
  </si>
  <si>
    <t>2回</t>
    <rPh sb="1" eb="2">
      <t>カイ</t>
    </rPh>
    <phoneticPr fontId="10"/>
  </si>
  <si>
    <t>3回</t>
    <rPh sb="1" eb="2">
      <t>カイ</t>
    </rPh>
    <phoneticPr fontId="10"/>
  </si>
  <si>
    <t>打合せ種別</t>
    <rPh sb="0" eb="2">
      <t>ウチアワ</t>
    </rPh>
    <rPh sb="3" eb="5">
      <t>シュベツ</t>
    </rPh>
    <phoneticPr fontId="10"/>
  </si>
  <si>
    <t>2.　打合せ及び実施状況</t>
    <rPh sb="3" eb="5">
      <t>ウチアワ</t>
    </rPh>
    <rPh sb="6" eb="7">
      <t>オヨ</t>
    </rPh>
    <rPh sb="8" eb="12">
      <t>ジッシジョウキョウ</t>
    </rPh>
    <phoneticPr fontId="10"/>
  </si>
  <si>
    <t>ⅰ　打合せ</t>
    <rPh sb="2" eb="4">
      <t>ウチアワ</t>
    </rPh>
    <phoneticPr fontId="10"/>
  </si>
  <si>
    <t>ⅱ　ワークショップ</t>
    <phoneticPr fontId="10"/>
  </si>
  <si>
    <t>時間</t>
    <rPh sb="0" eb="2">
      <t>ジカン</t>
    </rPh>
    <phoneticPr fontId="10"/>
  </si>
  <si>
    <t>参加講師名</t>
    <rPh sb="0" eb="2">
      <t>サンカ</t>
    </rPh>
    <rPh sb="2" eb="4">
      <t>コウシ</t>
    </rPh>
    <rPh sb="4" eb="5">
      <t>メイ</t>
    </rPh>
    <phoneticPr fontId="10"/>
  </si>
  <si>
    <t>日程</t>
    <rPh sb="0" eb="2">
      <t>ニッテイ</t>
    </rPh>
    <phoneticPr fontId="10"/>
  </si>
  <si>
    <t>備考</t>
    <rPh sb="0" eb="2">
      <t>ビコウ</t>
    </rPh>
    <phoneticPr fontId="10"/>
  </si>
  <si>
    <t>【講演謝金・旅費】</t>
    <rPh sb="1" eb="3">
      <t>コウエン</t>
    </rPh>
    <rPh sb="3" eb="4">
      <t>アヤマ</t>
    </rPh>
    <rPh sb="4" eb="5">
      <t>キン</t>
    </rPh>
    <rPh sb="6" eb="8">
      <t>リョヒ</t>
    </rPh>
    <phoneticPr fontId="1"/>
  </si>
  <si>
    <t>※氏名欄の▼プルダウンリストから選択してください。</t>
    <phoneticPr fontId="10"/>
  </si>
  <si>
    <t>学校名</t>
    <rPh sb="0" eb="2">
      <t>ガッコウ</t>
    </rPh>
    <rPh sb="2" eb="3">
      <t>メイ</t>
    </rPh>
    <phoneticPr fontId="1"/>
  </si>
  <si>
    <t>本名</t>
    <rPh sb="0" eb="2">
      <t>ホンミョウ</t>
    </rPh>
    <phoneticPr fontId="1"/>
  </si>
  <si>
    <t>芸名</t>
    <rPh sb="0" eb="2">
      <t>ゲイメイ</t>
    </rPh>
    <phoneticPr fontId="1"/>
  </si>
  <si>
    <t>移動区間</t>
    <rPh sb="0" eb="2">
      <t>イドウ</t>
    </rPh>
    <rPh sb="2" eb="4">
      <t>クカン</t>
    </rPh>
    <phoneticPr fontId="1"/>
  </si>
  <si>
    <t>宿泊地</t>
    <rPh sb="0" eb="3">
      <t>シュクハクチ</t>
    </rPh>
    <phoneticPr fontId="1"/>
  </si>
  <si>
    <t>被派遣者 略歴書(兼)旅費計算書</t>
    <rPh sb="0" eb="1">
      <t>ヒ</t>
    </rPh>
    <rPh sb="1" eb="3">
      <t>ハケン</t>
    </rPh>
    <rPh sb="3" eb="4">
      <t>シャ</t>
    </rPh>
    <rPh sb="5" eb="8">
      <t>リャクレキショ</t>
    </rPh>
    <rPh sb="9" eb="10">
      <t>ケン</t>
    </rPh>
    <rPh sb="11" eb="13">
      <t>リョヒ</t>
    </rPh>
    <rPh sb="13" eb="16">
      <t>ケイサンショ</t>
    </rPh>
    <phoneticPr fontId="1"/>
  </si>
  <si>
    <t>受託団体</t>
    <rPh sb="0" eb="2">
      <t>ジュタク</t>
    </rPh>
    <rPh sb="2" eb="4">
      <t>ダンタイ</t>
    </rPh>
    <phoneticPr fontId="1"/>
  </si>
  <si>
    <t>①派遣先</t>
    <rPh sb="1" eb="3">
      <t>ハケン</t>
    </rPh>
    <rPh sb="3" eb="4">
      <t>サキ</t>
    </rPh>
    <phoneticPr fontId="1"/>
  </si>
  <si>
    <t>最寄駅/バス停</t>
    <rPh sb="0" eb="2">
      <t>モヨリ</t>
    </rPh>
    <rPh sb="2" eb="3">
      <t>エキ</t>
    </rPh>
    <rPh sb="6" eb="7">
      <t>テイ</t>
    </rPh>
    <phoneticPr fontId="1"/>
  </si>
  <si>
    <t>②被派遣者</t>
    <rPh sb="1" eb="2">
      <t>ヒ</t>
    </rPh>
    <rPh sb="2" eb="4">
      <t>ハケン</t>
    </rPh>
    <rPh sb="4" eb="5">
      <t>シャ</t>
    </rPh>
    <phoneticPr fontId="1"/>
  </si>
  <si>
    <t>現在</t>
    <rPh sb="0" eb="2">
      <t>ゲンザイ</t>
    </rPh>
    <phoneticPr fontId="1"/>
  </si>
  <si>
    <t>ふりがな</t>
    <phoneticPr fontId="1"/>
  </si>
  <si>
    <t>ふりがな</t>
    <phoneticPr fontId="1"/>
  </si>
  <si>
    <t>生年月日</t>
    <rPh sb="0" eb="2">
      <t>セイネン</t>
    </rPh>
    <rPh sb="2" eb="4">
      <t>ガッピ</t>
    </rPh>
    <phoneticPr fontId="1"/>
  </si>
  <si>
    <t>所属団体</t>
    <rPh sb="0" eb="2">
      <t>ショゾク</t>
    </rPh>
    <rPh sb="2" eb="4">
      <t>ダンタイ</t>
    </rPh>
    <phoneticPr fontId="1"/>
  </si>
  <si>
    <t>専門分野</t>
    <rPh sb="0" eb="2">
      <t>センモン</t>
    </rPh>
    <rPh sb="2" eb="4">
      <t>ブンヤ</t>
    </rPh>
    <phoneticPr fontId="1"/>
  </si>
  <si>
    <t>活動年数</t>
    <rPh sb="0" eb="4">
      <t>カツドウネンスウ</t>
    </rPh>
    <phoneticPr fontId="1"/>
  </si>
  <si>
    <t>最寄交通機関</t>
    <rPh sb="0" eb="2">
      <t>モヨリ</t>
    </rPh>
    <rPh sb="2" eb="4">
      <t>コウツウ</t>
    </rPh>
    <rPh sb="4" eb="6">
      <t>キカン</t>
    </rPh>
    <phoneticPr fontId="1"/>
  </si>
  <si>
    <t>③旅費</t>
    <rPh sb="1" eb="3">
      <t>リョヒ</t>
    </rPh>
    <phoneticPr fontId="1"/>
  </si>
  <si>
    <r>
      <t xml:space="preserve">旅費合計
</t>
    </r>
    <r>
      <rPr>
        <sz val="9"/>
        <rFont val="ＭＳ Ｐゴシック"/>
        <family val="3"/>
        <charset val="128"/>
      </rPr>
      <t>（a+b+c+d)</t>
    </r>
    <rPh sb="0" eb="2">
      <t>リョヒ</t>
    </rPh>
    <rPh sb="2" eb="4">
      <t>ゴウケイ</t>
    </rPh>
    <phoneticPr fontId="1"/>
  </si>
  <si>
    <t>日付</t>
    <rPh sb="0" eb="1">
      <t>ヒ</t>
    </rPh>
    <rPh sb="1" eb="2">
      <t>ヅケ</t>
    </rPh>
    <phoneticPr fontId="1"/>
  </si>
  <si>
    <t>曜日</t>
    <rPh sb="0" eb="1">
      <t>ヒカリ</t>
    </rPh>
    <rPh sb="1" eb="2">
      <t>ニチ</t>
    </rPh>
    <phoneticPr fontId="1"/>
  </si>
  <si>
    <t>※交通
機関名</t>
    <rPh sb="1" eb="3">
      <t>コウツウ</t>
    </rPh>
    <rPh sb="4" eb="6">
      <t>キカン</t>
    </rPh>
    <rPh sb="6" eb="7">
      <t>メイ</t>
    </rPh>
    <phoneticPr fontId="1"/>
  </si>
  <si>
    <t>※距離
(㎞)</t>
    <rPh sb="1" eb="2">
      <t>キョ</t>
    </rPh>
    <rPh sb="2" eb="3">
      <t>リ</t>
    </rPh>
    <phoneticPr fontId="1"/>
  </si>
  <si>
    <t>運賃</t>
    <rPh sb="0" eb="1">
      <t>ウン</t>
    </rPh>
    <rPh sb="1" eb="2">
      <t>チン</t>
    </rPh>
    <phoneticPr fontId="1"/>
  </si>
  <si>
    <t>特急</t>
    <rPh sb="0" eb="1">
      <t>トク</t>
    </rPh>
    <rPh sb="1" eb="2">
      <t>キュウ</t>
    </rPh>
    <phoneticPr fontId="1"/>
  </si>
  <si>
    <t>交通費</t>
    <rPh sb="0" eb="3">
      <t>コウツウヒ</t>
    </rPh>
    <phoneticPr fontId="1"/>
  </si>
  <si>
    <t>車 賃</t>
    <rPh sb="0" eb="1">
      <t>クルマ</t>
    </rPh>
    <rPh sb="2" eb="3">
      <t>チン</t>
    </rPh>
    <phoneticPr fontId="1"/>
  </si>
  <si>
    <t>日当</t>
    <rPh sb="0" eb="1">
      <t>ヒ</t>
    </rPh>
    <rPh sb="1" eb="2">
      <t>トウ</t>
    </rPh>
    <phoneticPr fontId="1"/>
  </si>
  <si>
    <t>宿泊費</t>
    <rPh sb="0" eb="1">
      <t>ヤド</t>
    </rPh>
    <rPh sb="1" eb="2">
      <t>ハク</t>
    </rPh>
    <rPh sb="2" eb="3">
      <t>ヒ</t>
    </rPh>
    <phoneticPr fontId="1"/>
  </si>
  <si>
    <t>発地</t>
    <rPh sb="0" eb="1">
      <t>ハツ</t>
    </rPh>
    <rPh sb="1" eb="2">
      <t>チ</t>
    </rPh>
    <phoneticPr fontId="1"/>
  </si>
  <si>
    <t>→</t>
    <phoneticPr fontId="1"/>
  </si>
  <si>
    <t>着地</t>
    <rPh sb="0" eb="2">
      <t>チャクチチ</t>
    </rPh>
    <phoneticPr fontId="1"/>
  </si>
  <si>
    <t>乗車券</t>
    <rPh sb="0" eb="3">
      <t>ジョウシャケン</t>
    </rPh>
    <phoneticPr fontId="1"/>
  </si>
  <si>
    <t>急行料金</t>
    <rPh sb="0" eb="2">
      <t>キュウコウ</t>
    </rPh>
    <rPh sb="2" eb="4">
      <t>リョウキン</t>
    </rPh>
    <phoneticPr fontId="1"/>
  </si>
  <si>
    <t>小計</t>
    <rPh sb="0" eb="1">
      <t>オ</t>
    </rPh>
    <rPh sb="1" eb="2">
      <t>ケイ</t>
    </rPh>
    <phoneticPr fontId="1"/>
  </si>
  <si>
    <t>単 価</t>
    <rPh sb="0" eb="1">
      <t>タン</t>
    </rPh>
    <rPh sb="2" eb="3">
      <t>アタイ</t>
    </rPh>
    <phoneticPr fontId="1"/>
  </si>
  <si>
    <t>小 計</t>
    <rPh sb="0" eb="1">
      <t>オ</t>
    </rPh>
    <rPh sb="2" eb="3">
      <t>ケイ</t>
    </rPh>
    <phoneticPr fontId="1"/>
  </si>
  <si>
    <t>→</t>
    <phoneticPr fontId="1"/>
  </si>
  <si>
    <t>→</t>
    <phoneticPr fontId="1"/>
  </si>
  <si>
    <t>→</t>
    <phoneticPr fontId="1"/>
  </si>
  <si>
    <t>→</t>
    <phoneticPr fontId="1"/>
  </si>
  <si>
    <t>→</t>
    <phoneticPr fontId="1"/>
  </si>
  <si>
    <t>→</t>
    <phoneticPr fontId="1"/>
  </si>
  <si>
    <t>合　計</t>
    <rPh sb="0" eb="1">
      <t>ゴウ</t>
    </rPh>
    <rPh sb="2" eb="3">
      <t>ケイ</t>
    </rPh>
    <phoneticPr fontId="1"/>
  </si>
  <si>
    <t>a</t>
    <phoneticPr fontId="1"/>
  </si>
  <si>
    <t>b</t>
    <phoneticPr fontId="1"/>
  </si>
  <si>
    <t>c</t>
    <phoneticPr fontId="1"/>
  </si>
  <si>
    <t>d</t>
    <phoneticPr fontId="1"/>
  </si>
  <si>
    <t>(備　考)</t>
    <rPh sb="1" eb="2">
      <t>ビ</t>
    </rPh>
    <rPh sb="3" eb="4">
      <t>コウ</t>
    </rPh>
    <phoneticPr fontId="1"/>
  </si>
  <si>
    <t>【様式６】被派遣者 略歴書(兼)旅費計算書</t>
    <phoneticPr fontId="1"/>
  </si>
  <si>
    <t>第１回</t>
    <rPh sb="0" eb="1">
      <t>ダイ</t>
    </rPh>
    <rPh sb="2" eb="3">
      <t>カイ</t>
    </rPh>
    <phoneticPr fontId="10"/>
  </si>
  <si>
    <t>第２回</t>
    <rPh sb="0" eb="1">
      <t>ダイ</t>
    </rPh>
    <rPh sb="2" eb="3">
      <t>カイ</t>
    </rPh>
    <phoneticPr fontId="10"/>
  </si>
  <si>
    <t>第３回</t>
    <rPh sb="0" eb="1">
      <t>ダイ</t>
    </rPh>
    <rPh sb="2" eb="3">
      <t>カイ</t>
    </rPh>
    <phoneticPr fontId="10"/>
  </si>
  <si>
    <t>第４回</t>
    <rPh sb="0" eb="1">
      <t>ダイ</t>
    </rPh>
    <rPh sb="2" eb="3">
      <t>カイ</t>
    </rPh>
    <phoneticPr fontId="10"/>
  </si>
  <si>
    <t>第５回</t>
    <rPh sb="0" eb="1">
      <t>ダイ</t>
    </rPh>
    <rPh sb="2" eb="3">
      <t>カイ</t>
    </rPh>
    <phoneticPr fontId="10"/>
  </si>
  <si>
    <t>第６回</t>
    <rPh sb="0" eb="1">
      <t>ダイ</t>
    </rPh>
    <rPh sb="2" eb="3">
      <t>カイ</t>
    </rPh>
    <phoneticPr fontId="10"/>
  </si>
  <si>
    <t>第７回</t>
    <rPh sb="0" eb="1">
      <t>ダイ</t>
    </rPh>
    <rPh sb="2" eb="3">
      <t>カイ</t>
    </rPh>
    <phoneticPr fontId="10"/>
  </si>
  <si>
    <t>第８回</t>
    <rPh sb="0" eb="1">
      <t>ダイ</t>
    </rPh>
    <rPh sb="2" eb="3">
      <t>カイ</t>
    </rPh>
    <phoneticPr fontId="10"/>
  </si>
  <si>
    <t>第９回</t>
    <rPh sb="0" eb="1">
      <t>ダイ</t>
    </rPh>
    <rPh sb="2" eb="3">
      <t>カイ</t>
    </rPh>
    <phoneticPr fontId="10"/>
  </si>
  <si>
    <t>第１０回</t>
    <rPh sb="0" eb="1">
      <t>ダイ</t>
    </rPh>
    <rPh sb="3" eb="4">
      <t>カイ</t>
    </rPh>
    <phoneticPr fontId="10"/>
  </si>
  <si>
    <t>第１１回</t>
    <rPh sb="0" eb="1">
      <t>ダイ</t>
    </rPh>
    <rPh sb="3" eb="4">
      <t>カイ</t>
    </rPh>
    <phoneticPr fontId="10"/>
  </si>
  <si>
    <t>第１２回</t>
    <rPh sb="0" eb="1">
      <t>ダイ</t>
    </rPh>
    <rPh sb="3" eb="4">
      <t>カイ</t>
    </rPh>
    <phoneticPr fontId="10"/>
  </si>
  <si>
    <t>※　「実施内容・児童生徒の反応等」は、各回ごとに実施した指導内容や児童生徒の反応などついて簡潔に記載すること。（記載に当たっては、講師とよく相談すること。）</t>
    <rPh sb="3" eb="5">
      <t>じっし</t>
    </rPh>
    <rPh sb="5" eb="7">
      <t>ないよう</t>
    </rPh>
    <rPh sb="8" eb="10">
      <t>じどう</t>
    </rPh>
    <rPh sb="10" eb="12">
      <t>せいと</t>
    </rPh>
    <rPh sb="13" eb="15">
      <t>はんのう</t>
    </rPh>
    <rPh sb="15" eb="16">
      <t>とう</t>
    </rPh>
    <rPh sb="19" eb="21">
      <t>かくかい</t>
    </rPh>
    <rPh sb="24" eb="26">
      <t>じっし</t>
    </rPh>
    <rPh sb="28" eb="30">
      <t>しどう</t>
    </rPh>
    <rPh sb="30" eb="32">
      <t>ないよう</t>
    </rPh>
    <rPh sb="33" eb="35">
      <t>じどう</t>
    </rPh>
    <rPh sb="35" eb="37">
      <t>せいと</t>
    </rPh>
    <rPh sb="38" eb="40">
      <t>はんのう</t>
    </rPh>
    <rPh sb="45" eb="47">
      <t>かんけつ</t>
    </rPh>
    <rPh sb="48" eb="50">
      <t>きさい</t>
    </rPh>
    <rPh sb="56" eb="58">
      <t>きさい</t>
    </rPh>
    <rPh sb="59" eb="60">
      <t>あ</t>
    </rPh>
    <rPh sb="65" eb="67">
      <t>こうし</t>
    </rPh>
    <rPh sb="70" eb="72">
      <t>そうだん</t>
    </rPh>
    <phoneticPr fontId="4" type="Hiragana" alignment="distributed"/>
  </si>
  <si>
    <t>※　様式の枠内に収まらない場合は、別紙を作成し添付すること。</t>
    <rPh sb="2" eb="4">
      <t>ヨウシキ</t>
    </rPh>
    <rPh sb="5" eb="7">
      <t>ワクナイ</t>
    </rPh>
    <rPh sb="8" eb="9">
      <t>オサ</t>
    </rPh>
    <rPh sb="13" eb="15">
      <t>バアイ</t>
    </rPh>
    <rPh sb="17" eb="19">
      <t>ベッシ</t>
    </rPh>
    <rPh sb="20" eb="22">
      <t>サクセイ</t>
    </rPh>
    <rPh sb="23" eb="25">
      <t>テンプ</t>
    </rPh>
    <phoneticPr fontId="4"/>
  </si>
  <si>
    <t>※　学校として独自にアンケート等による児童生徒の反応をまとめたものや、本事業を実施した際の学習指導案など参考資料として添付できる場合は、可能であれば提出すること。</t>
    <rPh sb="2" eb="4">
      <t>がっこう</t>
    </rPh>
    <rPh sb="7" eb="9">
      <t>どくじ</t>
    </rPh>
    <rPh sb="15" eb="16">
      <t>とう</t>
    </rPh>
    <rPh sb="19" eb="21">
      <t>じどう</t>
    </rPh>
    <rPh sb="21" eb="23">
      <t>せいと</t>
    </rPh>
    <rPh sb="24" eb="26">
      <t>はんのう</t>
    </rPh>
    <rPh sb="35" eb="36">
      <t>ほん</t>
    </rPh>
    <rPh sb="36" eb="38">
      <t>じぎょう</t>
    </rPh>
    <rPh sb="39" eb="41">
      <t>じっし</t>
    </rPh>
    <rPh sb="43" eb="44">
      <t>さい</t>
    </rPh>
    <rPh sb="45" eb="47">
      <t>がくしゅう</t>
    </rPh>
    <rPh sb="47" eb="49">
      <t>しどう</t>
    </rPh>
    <rPh sb="49" eb="50">
      <t>あん</t>
    </rPh>
    <rPh sb="52" eb="54">
      <t>さんこう</t>
    </rPh>
    <rPh sb="54" eb="56">
      <t>しりょう</t>
    </rPh>
    <rPh sb="59" eb="61">
      <t>てんぷ</t>
    </rPh>
    <rPh sb="64" eb="66">
      <t>ばあい</t>
    </rPh>
    <rPh sb="68" eb="70">
      <t>かのう</t>
    </rPh>
    <rPh sb="74" eb="76">
      <t>ていしゅつ</t>
    </rPh>
    <phoneticPr fontId="4" type="Hiragana" alignment="distributed"/>
  </si>
  <si>
    <t>豊かな心や感性、創造性をはぐくむことができた</t>
    <rPh sb="0" eb="1">
      <t>ユタ</t>
    </rPh>
    <rPh sb="3" eb="4">
      <t>ココロ</t>
    </rPh>
    <rPh sb="5" eb="7">
      <t>カンセイ</t>
    </rPh>
    <rPh sb="8" eb="11">
      <t>ソウゾウセイ</t>
    </rPh>
    <phoneticPr fontId="1"/>
  </si>
  <si>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1"/>
  </si>
  <si>
    <t>目次</t>
    <rPh sb="0" eb="2">
      <t>モクジ</t>
    </rPh>
    <phoneticPr fontId="1"/>
  </si>
  <si>
    <t>様式番号</t>
    <rPh sb="0" eb="2">
      <t>ヨウシキ</t>
    </rPh>
    <rPh sb="2" eb="4">
      <t>バンゴウ</t>
    </rPh>
    <phoneticPr fontId="1"/>
  </si>
  <si>
    <t>書類名</t>
    <rPh sb="0" eb="3">
      <t>ショルイメイ</t>
    </rPh>
    <phoneticPr fontId="1"/>
  </si>
  <si>
    <t>提出時期</t>
    <rPh sb="0" eb="2">
      <t>テイシュツ</t>
    </rPh>
    <rPh sb="2" eb="4">
      <t>ジキ</t>
    </rPh>
    <phoneticPr fontId="1"/>
  </si>
  <si>
    <t>提出期限</t>
    <rPh sb="0" eb="4">
      <t>テイシュツキゲン</t>
    </rPh>
    <phoneticPr fontId="1"/>
  </si>
  <si>
    <t>様式1</t>
    <rPh sb="0" eb="2">
      <t>ヨウシキ</t>
    </rPh>
    <phoneticPr fontId="1"/>
  </si>
  <si>
    <t>事業計画申請書</t>
    <phoneticPr fontId="1"/>
  </si>
  <si>
    <t>契約前</t>
    <rPh sb="0" eb="3">
      <t>ケイヤクマエ</t>
    </rPh>
    <phoneticPr fontId="1"/>
  </si>
  <si>
    <t>5月末まで</t>
    <phoneticPr fontId="1"/>
  </si>
  <si>
    <t>様式2Ⅰ</t>
  </si>
  <si>
    <t>業務計画書</t>
    <phoneticPr fontId="1"/>
  </si>
  <si>
    <t>様式2Ⅱ</t>
  </si>
  <si>
    <t>様式3Ⅰ</t>
  </si>
  <si>
    <t>実施計画・報告書　（集計表）</t>
    <phoneticPr fontId="1"/>
  </si>
  <si>
    <t>様式3Ⅱ</t>
    <phoneticPr fontId="1"/>
  </si>
  <si>
    <t>実施校概要</t>
    <phoneticPr fontId="1"/>
  </si>
  <si>
    <t>様式4</t>
  </si>
  <si>
    <t>実施計画書（個別）</t>
    <phoneticPr fontId="1"/>
  </si>
  <si>
    <t>　※事務局提出は不要。</t>
    <rPh sb="2" eb="5">
      <t>ジムキョク</t>
    </rPh>
    <rPh sb="5" eb="7">
      <t>テイシュツ</t>
    </rPh>
    <rPh sb="8" eb="10">
      <t>フヨウ</t>
    </rPh>
    <phoneticPr fontId="1"/>
  </si>
  <si>
    <t>様式5</t>
  </si>
  <si>
    <t>経費報告書</t>
  </si>
  <si>
    <t>実施後</t>
    <rPh sb="0" eb="2">
      <t>ジッシ</t>
    </rPh>
    <rPh sb="2" eb="3">
      <t>ゴ</t>
    </rPh>
    <phoneticPr fontId="1"/>
  </si>
  <si>
    <t>実施終了後、30日以内</t>
    <phoneticPr fontId="1"/>
  </si>
  <si>
    <t>様式6</t>
  </si>
  <si>
    <t>被派遣者 略歴書(兼)旅費計算書</t>
  </si>
  <si>
    <t>様式8</t>
    <phoneticPr fontId="1"/>
  </si>
  <si>
    <t>実施状況報告書</t>
  </si>
  <si>
    <t>様式9</t>
  </si>
  <si>
    <t>委託業務完了（廃止）報告書</t>
  </si>
  <si>
    <t>最終実施後</t>
    <rPh sb="0" eb="2">
      <t>サイシュウ</t>
    </rPh>
    <rPh sb="2" eb="4">
      <t>ジッシ</t>
    </rPh>
    <rPh sb="4" eb="5">
      <t>ゴ</t>
    </rPh>
    <phoneticPr fontId="1"/>
  </si>
  <si>
    <t>最終実施後、30日以内又は3/8のいずれか早い日まで</t>
    <rPh sb="23" eb="24">
      <t>ヒ</t>
    </rPh>
    <phoneticPr fontId="1"/>
  </si>
  <si>
    <t>様式9(別紙イ)</t>
  </si>
  <si>
    <t>業務結果説明書</t>
  </si>
  <si>
    <t>様式9(別紙ロ）</t>
  </si>
  <si>
    <t>セルの色について</t>
    <rPh sb="3" eb="4">
      <t>イロ</t>
    </rPh>
    <phoneticPr fontId="1"/>
  </si>
  <si>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1"/>
  </si>
  <si>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1"/>
  </si>
  <si>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1"/>
  </si>
  <si>
    <t>　　　　　　　　　また、不適当な文言や数値が反映されている場合は、適宜修正いただいて問題ありません。</t>
    <rPh sb="22" eb="24">
      <t>ハンエイ</t>
    </rPh>
    <phoneticPr fontId="1"/>
  </si>
  <si>
    <t>交通機関名</t>
    <rPh sb="0" eb="5">
      <t>コウツウキカンメイ</t>
    </rPh>
    <phoneticPr fontId="3"/>
  </si>
  <si>
    <t>学年単位</t>
  </si>
  <si>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</si>
  <si>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</si>
  <si>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</si>
  <si>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</si>
  <si>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</si>
  <si>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</si>
  <si>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航空機</t>
  </si>
  <si>
    <t>1年生</t>
  </si>
  <si>
    <t>学級（1年1組等）を記入してください　※25文字以内</t>
    <rPh sb="0" eb="2">
      <t>ガッキュウ</t>
    </rPh>
    <rPh sb="4" eb="5">
      <t>ネン</t>
    </rPh>
    <rPh sb="6" eb="7">
      <t>クミ</t>
    </rPh>
    <rPh sb="7" eb="8">
      <t>ナド</t>
    </rPh>
    <rPh sb="10" eb="12">
      <t>キニュウ</t>
    </rPh>
    <phoneticPr fontId="3"/>
  </si>
  <si>
    <t>参加単位を記入してください　※25文字以内</t>
    <rPh sb="0" eb="2">
      <t>サンカ</t>
    </rPh>
    <rPh sb="2" eb="4">
      <t>タンイ</t>
    </rPh>
    <rPh sb="5" eb="7">
      <t>キニュウ</t>
    </rPh>
    <rPh sb="17" eb="19">
      <t>モジ</t>
    </rPh>
    <rPh sb="19" eb="21">
      <t>イナイ</t>
    </rPh>
    <phoneticPr fontId="2"/>
  </si>
  <si>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</si>
  <si>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</si>
  <si>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</si>
  <si>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</si>
  <si>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</si>
  <si>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</si>
  <si>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JR特急あり</t>
  </si>
  <si>
    <t>2年生</t>
  </si>
  <si>
    <t>道徳</t>
    <rPh sb="0" eb="2">
      <t>ドウトク</t>
    </rPh>
    <phoneticPr fontId="3"/>
  </si>
  <si>
    <t>社会</t>
  </si>
  <si>
    <t>内訳</t>
    <rPh sb="0" eb="2">
      <t>ウチワケ</t>
    </rPh>
    <phoneticPr fontId="2"/>
  </si>
  <si>
    <t>JR特急なし</t>
  </si>
  <si>
    <t>3年生</t>
  </si>
  <si>
    <t>総合的な学習の時間</t>
    <rPh sb="7" eb="9">
      <t>ジカン</t>
    </rPh>
    <phoneticPr fontId="3"/>
  </si>
  <si>
    <t>　</t>
  </si>
  <si>
    <t>算数／数学</t>
    <rPh sb="3" eb="5">
      <t>スウガク</t>
    </rPh>
    <phoneticPr fontId="3"/>
  </si>
  <si>
    <t>私鉄特急あり</t>
  </si>
  <si>
    <t>4年生</t>
  </si>
  <si>
    <t>特別活動</t>
  </si>
  <si>
    <t>特別活動名</t>
    <rPh sb="0" eb="2">
      <t>トクベツ</t>
    </rPh>
    <rPh sb="2" eb="4">
      <t>カツドウ</t>
    </rPh>
    <rPh sb="4" eb="5">
      <t>メイ</t>
    </rPh>
    <phoneticPr fontId="2"/>
  </si>
  <si>
    <t>理科</t>
  </si>
  <si>
    <t>私鉄特急なし</t>
  </si>
  <si>
    <t>5年生</t>
  </si>
  <si>
    <t>その他位置付け</t>
    <rPh sb="2" eb="3">
      <t>タ</t>
    </rPh>
    <rPh sb="3" eb="6">
      <t>イチヅ</t>
    </rPh>
    <phoneticPr fontId="2"/>
  </si>
  <si>
    <t>生活</t>
  </si>
  <si>
    <t>船</t>
  </si>
  <si>
    <t>6年生</t>
  </si>
  <si>
    <t>音楽</t>
  </si>
  <si>
    <t>路線バス</t>
  </si>
  <si>
    <t>（　　）年生</t>
  </si>
  <si>
    <t>美術</t>
    <rPh sb="0" eb="2">
      <t>ビジュツ</t>
    </rPh>
    <phoneticPr fontId="3"/>
  </si>
  <si>
    <t>自家用車</t>
  </si>
  <si>
    <t>図画工作</t>
  </si>
  <si>
    <t>高速代</t>
    <rPh sb="0" eb="3">
      <t>コウソクダイ</t>
    </rPh>
    <phoneticPr fontId="2"/>
  </si>
  <si>
    <t>家庭・技術</t>
    <rPh sb="3" eb="5">
      <t>ギジュツ</t>
    </rPh>
    <phoneticPr fontId="3"/>
  </si>
  <si>
    <t>自家用車(同乗)</t>
  </si>
  <si>
    <t>体育／保健体育</t>
    <rPh sb="3" eb="7">
      <t>ホケンタイイク</t>
    </rPh>
    <phoneticPr fontId="3"/>
  </si>
  <si>
    <t>運搬車(同乗)</t>
  </si>
  <si>
    <t>外国語</t>
    <rPh sb="0" eb="3">
      <t>ガイコクゴ</t>
    </rPh>
    <phoneticPr fontId="3"/>
  </si>
  <si>
    <t>徒歩</t>
  </si>
  <si>
    <t>委託業務見積書</t>
    <phoneticPr fontId="1"/>
  </si>
  <si>
    <t>ⅲ　記録写真</t>
    <rPh sb="2" eb="6">
      <t>キロクシャシン</t>
    </rPh>
    <phoneticPr fontId="10"/>
  </si>
  <si>
    <t>※　写真添付欄</t>
    <phoneticPr fontId="10"/>
  </si>
  <si>
    <t>(別紙)分野</t>
    <rPh sb="1" eb="3">
      <t>ベッシ</t>
    </rPh>
    <phoneticPr fontId="10"/>
  </si>
  <si>
    <t>【様式８】実施状況報告書</t>
    <rPh sb="1" eb="3">
      <t>ヨウシキ</t>
    </rPh>
    <phoneticPr fontId="1"/>
  </si>
  <si>
    <t>　</t>
    <phoneticPr fontId="10"/>
  </si>
  <si>
    <t>　</t>
    <phoneticPr fontId="10"/>
  </si>
  <si>
    <t>　</t>
    <phoneticPr fontId="10"/>
  </si>
  <si>
    <t>　</t>
    <phoneticPr fontId="10"/>
  </si>
  <si>
    <t>　</t>
    <phoneticPr fontId="10"/>
  </si>
  <si>
    <t>　</t>
    <phoneticPr fontId="10"/>
  </si>
  <si>
    <t xml:space="preserve">・該当シートは別途エクセルファイル「様式1～3，9」にございます。
</t>
    <phoneticPr fontId="10"/>
  </si>
  <si>
    <t>第１回</t>
  </si>
  <si>
    <t>第２回</t>
  </si>
  <si>
    <t>第３回</t>
  </si>
  <si>
    <t>第7回</t>
  </si>
  <si>
    <t>ワークショップ計画</t>
    <rPh sb="7" eb="9">
      <t>ケイカク</t>
    </rPh>
    <phoneticPr fontId="10"/>
  </si>
  <si>
    <t>※決定通知以降の項目の変更や、見積り業者からの変更は認められません</t>
    <rPh sb="1" eb="7">
      <t>ケッテイツウチイコウ</t>
    </rPh>
    <rPh sb="8" eb="10">
      <t>コウモク</t>
    </rPh>
    <rPh sb="11" eb="13">
      <t>ヘンコウ</t>
    </rPh>
    <rPh sb="15" eb="17">
      <t>ミツモ</t>
    </rPh>
    <rPh sb="18" eb="20">
      <t>ギョウシャ</t>
    </rPh>
    <rPh sb="23" eb="25">
      <t>ヘンコウ</t>
    </rPh>
    <rPh sb="26" eb="27">
      <t>ミト</t>
    </rPh>
    <phoneticPr fontId="1"/>
  </si>
  <si>
    <t>※本事業で得た個人情報は、本事業内のみで使用します</t>
    <rPh sb="1" eb="4">
      <t>ホンジギョウ</t>
    </rPh>
    <rPh sb="5" eb="6">
      <t>エ</t>
    </rPh>
    <rPh sb="7" eb="11">
      <t>コジンジョウホウ</t>
    </rPh>
    <rPh sb="13" eb="17">
      <t>ホンジギョウナイ</t>
    </rPh>
    <rPh sb="20" eb="22">
      <t>シヨウ</t>
    </rPh>
    <phoneticPr fontId="10"/>
  </si>
  <si>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※交通機関名欄には、航空機・鉄道</t>
    </r>
    <r>
      <rPr>
        <u/>
        <sz val="9"/>
        <rFont val="ＭＳ Ｐゴシック"/>
        <family val="3"/>
        <charset val="128"/>
      </rPr>
      <t>路線名</t>
    </r>
    <r>
      <rPr>
        <sz val="9"/>
        <rFont val="ＭＳ Ｐゴシック"/>
        <family val="3"/>
        <charset val="128"/>
      </rPr>
      <t>・船・バス・自家用車等を記入してください。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rPh sb="77" eb="81">
      <t>ジカヨウシャ</t>
    </rPh>
    <phoneticPr fontId="1"/>
  </si>
  <si>
    <t>H</t>
    <phoneticPr fontId="1"/>
  </si>
  <si>
    <t>I</t>
    <phoneticPr fontId="1"/>
  </si>
  <si>
    <t>その他</t>
    <phoneticPr fontId="1"/>
  </si>
  <si>
    <t>D</t>
    <phoneticPr fontId="19"/>
  </si>
  <si>
    <t>E</t>
    <phoneticPr fontId="1"/>
  </si>
  <si>
    <t>C</t>
    <phoneticPr fontId="1"/>
  </si>
  <si>
    <t>A</t>
    <phoneticPr fontId="1"/>
  </si>
  <si>
    <t>B</t>
    <phoneticPr fontId="1"/>
  </si>
  <si>
    <t>E</t>
    <phoneticPr fontId="1"/>
  </si>
  <si>
    <t>A</t>
    <phoneticPr fontId="1"/>
  </si>
  <si>
    <t>D</t>
    <phoneticPr fontId="1"/>
  </si>
  <si>
    <t>E</t>
    <phoneticPr fontId="1"/>
  </si>
  <si>
    <t>F</t>
    <phoneticPr fontId="1"/>
  </si>
  <si>
    <t>G</t>
    <phoneticPr fontId="1"/>
  </si>
  <si>
    <t>A</t>
    <phoneticPr fontId="1"/>
  </si>
  <si>
    <t>B</t>
    <phoneticPr fontId="1"/>
  </si>
  <si>
    <t>D</t>
    <phoneticPr fontId="1"/>
  </si>
  <si>
    <t>F</t>
    <phoneticPr fontId="1"/>
  </si>
  <si>
    <t>G</t>
    <phoneticPr fontId="1"/>
  </si>
  <si>
    <t>H</t>
    <phoneticPr fontId="1"/>
  </si>
  <si>
    <t>I</t>
    <phoneticPr fontId="1"/>
  </si>
  <si>
    <t>A</t>
    <phoneticPr fontId="1"/>
  </si>
  <si>
    <t>C</t>
    <phoneticPr fontId="1"/>
  </si>
  <si>
    <t>A</t>
    <phoneticPr fontId="1"/>
  </si>
  <si>
    <t>B</t>
    <phoneticPr fontId="1"/>
  </si>
  <si>
    <t>C</t>
    <phoneticPr fontId="1"/>
  </si>
  <si>
    <t>F</t>
    <phoneticPr fontId="1"/>
  </si>
  <si>
    <t>G</t>
    <phoneticPr fontId="1"/>
  </si>
  <si>
    <t>B</t>
    <phoneticPr fontId="1"/>
  </si>
  <si>
    <t>メディア芸術</t>
    <rPh sb="4" eb="6">
      <t>ゲイジュツ</t>
    </rPh>
    <phoneticPr fontId="1"/>
  </si>
  <si>
    <t>メディア芸術A</t>
  </si>
  <si>
    <t>メディア芸術B</t>
  </si>
  <si>
    <t>メディア芸術C</t>
  </si>
  <si>
    <t>メディア芸術D</t>
  </si>
  <si>
    <t>メディア芸術E</t>
  </si>
  <si>
    <t>メディア芸術F</t>
  </si>
  <si>
    <t>契約後・最終実施後</t>
    <rPh sb="0" eb="3">
      <t>ケイヤクゴ</t>
    </rPh>
    <phoneticPr fontId="1"/>
  </si>
  <si>
    <t>（契約後）毎月第一月曜に提出
（最終実施後）30日以内又は3/8のいずれか早い日まで</t>
    <rPh sb="1" eb="4">
      <t>ケイヤクゴ</t>
    </rPh>
    <phoneticPr fontId="1"/>
  </si>
  <si>
    <t>【打合せ謝金・旅費】</t>
    <rPh sb="1" eb="3">
      <t>ウチアワ</t>
    </rPh>
    <rPh sb="4" eb="5">
      <t>アヤマ</t>
    </rPh>
    <rPh sb="5" eb="6">
      <t>キン</t>
    </rPh>
    <rPh sb="7" eb="9">
      <t>リョヒ</t>
    </rPh>
    <phoneticPr fontId="1"/>
  </si>
  <si>
    <t>謝金（a1）</t>
    <rPh sb="0" eb="2">
      <t>シャキン</t>
    </rPh>
    <phoneticPr fontId="1"/>
  </si>
  <si>
    <t>旅費（ｂ1）</t>
    <rPh sb="0" eb="2">
      <t>リョヒ</t>
    </rPh>
    <phoneticPr fontId="1"/>
  </si>
  <si>
    <t>謝金合計（ａ1）＋旅費合計（ｂ1）</t>
    <rPh sb="0" eb="2">
      <t>シャキン</t>
    </rPh>
    <rPh sb="2" eb="4">
      <t>ゴウケイ</t>
    </rPh>
    <rPh sb="9" eb="11">
      <t>リョヒ</t>
    </rPh>
    <rPh sb="11" eb="13">
      <t>ゴウケイ</t>
    </rPh>
    <phoneticPr fontId="1"/>
  </si>
  <si>
    <t>謝金（a2）</t>
    <rPh sb="0" eb="2">
      <t>シャキン</t>
    </rPh>
    <phoneticPr fontId="1"/>
  </si>
  <si>
    <t>旅費（ｂ2）</t>
    <rPh sb="0" eb="2">
      <t>リョヒ</t>
    </rPh>
    <phoneticPr fontId="1"/>
  </si>
  <si>
    <t>謝金合計（ａ2）＋旅費合計（ｂ2）</t>
    <rPh sb="0" eb="2">
      <t>シャキン</t>
    </rPh>
    <rPh sb="2" eb="4">
      <t>ゴウケイ</t>
    </rPh>
    <rPh sb="9" eb="11">
      <t>リョヒ</t>
    </rPh>
    <rPh sb="11" eb="13">
      <t>ゴウケイ</t>
    </rPh>
    <phoneticPr fontId="1"/>
  </si>
  <si>
    <t>1回目</t>
    <rPh sb="1" eb="3">
      <t>カイメ</t>
    </rPh>
    <phoneticPr fontId="1"/>
  </si>
  <si>
    <t>2回目</t>
    <rPh sb="1" eb="3">
      <t>カイメ</t>
    </rPh>
    <phoneticPr fontId="1"/>
  </si>
  <si>
    <t>3回目</t>
    <rPh sb="1" eb="3">
      <t>カイメ</t>
    </rPh>
    <phoneticPr fontId="1"/>
  </si>
  <si>
    <t>回数</t>
    <rPh sb="0" eb="2">
      <t>カイスウ</t>
    </rPh>
    <phoneticPr fontId="1"/>
  </si>
  <si>
    <t>時間</t>
    <rPh sb="0" eb="2">
      <t>ジカン</t>
    </rPh>
    <phoneticPr fontId="10"/>
  </si>
  <si>
    <t>※打合せ謝金は1時間あたり5,200円で自動計算されます。</t>
    <rPh sb="1" eb="3">
      <t>ウチアワ</t>
    </rPh>
    <rPh sb="4" eb="6">
      <t>シャキン</t>
    </rPh>
    <rPh sb="8" eb="10">
      <t>ジカン</t>
    </rPh>
    <rPh sb="18" eb="19">
      <t>エン</t>
    </rPh>
    <rPh sb="20" eb="24">
      <t>ジドウケイサン</t>
    </rPh>
    <phoneticPr fontId="1"/>
  </si>
  <si>
    <t>※被派遣者毎に、【様式6】「③旅費」の合計金額を記入してください。</t>
    <rPh sb="1" eb="2">
      <t>ヒ</t>
    </rPh>
    <rPh sb="2" eb="4">
      <t>ハケン</t>
    </rPh>
    <rPh sb="4" eb="5">
      <t>シャ</t>
    </rPh>
    <rPh sb="5" eb="6">
      <t>ゴト</t>
    </rPh>
    <rPh sb="9" eb="11">
      <t>ヨウシキ</t>
    </rPh>
    <rPh sb="15" eb="17">
      <t>リョヒ</t>
    </rPh>
    <rPh sb="19" eb="21">
      <t>ゴウケイ</t>
    </rPh>
    <rPh sb="21" eb="23">
      <t>キンガク</t>
    </rPh>
    <rPh sb="24" eb="26">
      <t>キニュウ</t>
    </rPh>
    <phoneticPr fontId="1"/>
  </si>
  <si>
    <t>業務収支計算書</t>
  </si>
  <si>
    <t>令和5年度 文化芸術による子供育成推進事業（コミュニケーション能力向上事業）
＜NPO法人等提案型＞</t>
    <rPh sb="6" eb="8">
      <t>ブンカ</t>
    </rPh>
    <rPh sb="8" eb="10">
      <t>ゲイジュツ</t>
    </rPh>
    <rPh sb="13" eb="15">
      <t>コドモ</t>
    </rPh>
    <rPh sb="15" eb="17">
      <t>イクセイ</t>
    </rPh>
    <rPh sb="19" eb="21">
      <t>ジギョウ</t>
    </rPh>
    <rPh sb="31" eb="37">
      <t>ノウリョクコウジョウジギョウ</t>
    </rPh>
    <rPh sb="43" eb="49">
      <t>ホウジントウテイアンガタ</t>
    </rPh>
    <phoneticPr fontId="1"/>
  </si>
  <si>
    <t>令和5年度文化芸術による子供育成推進事業（コミュニケーション能力向上事業）　
＜NPO法人等提案型＞</t>
    <phoneticPr fontId="10"/>
  </si>
  <si>
    <t>経費報告書</t>
    <rPh sb="2" eb="4">
      <t>ホウコク</t>
    </rPh>
    <phoneticPr fontId="1"/>
  </si>
  <si>
    <t>令和5年度文化芸術による子供育成推進事業（コミュニケーション能力向上事業）
＜NPO法人等提案型＞</t>
    <rPh sb="12" eb="14">
      <t>コドモ</t>
    </rPh>
    <rPh sb="14" eb="16">
      <t>イクセイ</t>
    </rPh>
    <rPh sb="16" eb="18">
      <t>スイシン</t>
    </rPh>
    <rPh sb="30" eb="32">
      <t>ノウリョク</t>
    </rPh>
    <rPh sb="32" eb="34">
      <t>コウジョウ</t>
    </rPh>
    <rPh sb="34" eb="36">
      <t>ジギョウ</t>
    </rPh>
    <rPh sb="42" eb="48">
      <t>ホウジントウテイアンガタ</t>
    </rPh>
    <phoneticPr fontId="1"/>
  </si>
  <si>
    <t>令和5年度文化芸術による子供育成推進事業（コミュニケーション能力向上事業）　
＜NPO法人等提案型＞</t>
    <phoneticPr fontId="1"/>
  </si>
  <si>
    <t>その他
感想・御意見等
(任意)</t>
  </si>
  <si>
    <t>※補助者謝金は1時間当たり　実技指導5,200円、単純労務1,070円　で自動計算・反映されます。</t>
    <rPh sb="1" eb="4">
      <t>ホジョシャ</t>
    </rPh>
    <rPh sb="4" eb="6">
      <t>シャキン</t>
    </rPh>
    <rPh sb="37" eb="41">
      <t>ジドウケイサン</t>
    </rPh>
    <rPh sb="42" eb="44">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</si>
</sst>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m/d;@"/>
    <numFmt numFmtId="178" formatCode="0;[Red]0"/>
    <numFmt numFmtId="179" formatCode="[$-411]ggge&quot;年&quot;m&quot;月&quot;d&quot;日&quot;\(aaa\);@"/>
    <numFmt numFmtId="180" formatCode="m&quot;月&quot;d&quot;日(&quot;aaa&quot;)&quot;;@"/>
    <numFmt numFmtId="181" formatCode="yyyy&quot;年&quot;m&quot;月&quot;d&quot;日&quot;&quot;(&quot;aaa&quot;)&quot;;@"/>
    <numFmt numFmtId="182" formatCode="0_);[Red]\(0\)"/>
    <numFmt numFmtId="183" formatCode="0.0&quot;km&quot;_ "/>
    <numFmt numFmtId="184" formatCode="yyyy/m/d;@"/>
    <numFmt numFmtId="185" formatCode="aaa"/>
  </numFmts>
  <fonts count="41" x14ac:knownFonts="1">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sz val="6"/>
      <name val="ＭＳ Ｐゴシック"/>
      <family val="3"/>
      <charset val="128"/>
    </font>
    <font>
      <sz val="11"/>
      <color indexed="9"/>
      <name val="ＭＳ Ｐゴシック"/>
      <family val="3"/>
      <charset val="128"/>
    </font>
    <font>
      <sz val="12"/>
      <color indexed="8"/>
      <name val="ＭＳ Ｐゴシック"/>
      <family val="3"/>
      <charset val="128"/>
    </font>
    <font>
      <b/>
      <sz val="12"/>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sz val="6"/>
      <name val="ＭＳ Ｐゴシック"/>
      <family val="3"/>
      <charset val="128"/>
      <scheme val="minor"/>
    </font>
    <font>
      <b/>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u/>
      <sz val="9"/>
      <name val="ＭＳ Ｐゴシック"/>
      <family val="3"/>
      <charset val="128"/>
    </font>
    <font>
      <sz val="8"/>
      <name val="ＭＳ Ｐゴシック"/>
      <family val="3"/>
      <charset val="128"/>
    </font>
    <font>
      <b/>
      <sz val="14"/>
      <color theme="0"/>
      <name val="メイリオ"/>
      <family val="3"/>
      <charset val="128"/>
    </font>
    <font>
      <sz val="6"/>
      <name val="ＭＳ Ｐ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rgb="FFFF0000"/>
      <name val="ＭＳ Ｐゴシック"/>
      <family val="3"/>
      <charset val="128"/>
    </font>
    <font>
      <sz val="9"/>
      <color theme="1"/>
      <name val="ＭＳ Ｐゴシック"/>
      <family val="3"/>
      <charset val="128"/>
    </font>
    <font>
      <sz val="12"/>
      <color theme="1"/>
      <name val="ＭＳ Ｐゴシック"/>
      <family val="3"/>
      <charset val="128"/>
    </font>
    <font>
      <sz val="12"/>
      <name val="ＭＳ Ｐゴシック"/>
      <family val="3"/>
      <charset val="128"/>
    </font>
    <font>
      <b/>
      <sz val="12"/>
      <color rgb="FFFF0000"/>
      <name val="ＭＳ Ｐゴシック"/>
      <family val="3"/>
      <charset val="128"/>
    </font>
    <font>
      <b/>
      <sz val="14"/>
      <color theme="1"/>
      <name val="ＭＳ Ｐゴシック"/>
      <family val="3"/>
      <charset val="128"/>
    </font>
    <font>
      <sz val="14"/>
      <color theme="1"/>
      <name val="ＭＳ Ｐゴシック"/>
      <family val="3"/>
      <charset val="128"/>
    </font>
    <font>
      <sz val="9"/>
      <color indexed="8"/>
      <name val="ＭＳ Ｐゴシック"/>
      <family val="3"/>
      <charset val="128"/>
    </font>
    <font>
      <sz val="8"/>
      <color theme="1"/>
      <name val="ＭＳ Ｐゴシック"/>
      <family val="3"/>
      <charset val="128"/>
    </font>
    <font>
      <sz val="9"/>
      <color rgb="FF00B050"/>
      <name val="ＭＳ Ｐゴシック"/>
      <family val="3"/>
      <charset val="128"/>
    </font>
    <font>
      <b/>
      <sz val="10"/>
      <color theme="1"/>
      <name val="ＭＳ Ｐゴシック"/>
      <family val="3"/>
      <charset val="128"/>
    </font>
    <font>
      <b/>
      <sz val="11"/>
      <color theme="1"/>
      <name val="ＭＳ Ｐゴシック"/>
      <family val="3"/>
      <charset val="128"/>
    </font>
    <font>
      <sz val="8"/>
      <color theme="1" tint="4.9989318521683403E-2"/>
      <name val="ＭＳ Ｐゴシック"/>
      <family val="3"/>
      <charset val="128"/>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9D9D9"/>
        <bgColor indexed="64"/>
      </patternFill>
    </fill>
    <fill>
      <patternFill patternType="solid">
        <fgColor rgb="FFD9E1F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89814E"/>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DEBF7"/>
        <bgColor indexed="64"/>
      </patternFill>
    </fill>
    <fill>
      <patternFill patternType="solid">
        <fgColor rgb="FFDCE6F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CE4D6"/>
        <bgColor indexed="64"/>
      </patternFill>
    </fill>
    <fill>
      <patternFill patternType="solid">
        <fgColor rgb="FFB8B282"/>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right style="thin">
        <color rgb="FFD9D9D9"/>
      </right>
      <top style="hair">
        <color rgb="FFD9D9D9"/>
      </top>
      <bottom style="hair">
        <color rgb="FFD9D9D9"/>
      </bottom>
      <diagonal/>
    </border>
    <border>
      <left style="thin">
        <color rgb="FFD9D9D9"/>
      </left>
      <right/>
      <top style="hair">
        <color rgb="FFD9D9D9"/>
      </top>
      <bottom/>
      <diagonal/>
    </border>
    <border>
      <left/>
      <right style="thin">
        <color rgb="FFD9D9D9"/>
      </right>
      <top style="hair">
        <color rgb="FFD9D9D9"/>
      </top>
      <bottom/>
      <diagonal/>
    </border>
    <border>
      <left style="thin">
        <color rgb="FFD9D9D9"/>
      </left>
      <right/>
      <top/>
      <bottom/>
      <diagonal/>
    </border>
    <border>
      <left/>
      <right style="thin">
        <color rgb="FFD9D9D9"/>
      </right>
      <top/>
      <bottom/>
      <diagonal/>
    </border>
    <border>
      <left style="medium">
        <color auto="1"/>
      </left>
      <right style="thin">
        <color rgb="FFD9D9D9"/>
      </right>
      <top style="hair">
        <color rgb="FFD9D9D9"/>
      </top>
      <bottom style="thin">
        <color rgb="FFD9D9D9"/>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medium">
        <color auto="1"/>
      </left>
      <right style="thin">
        <color rgb="FFD9D9D9"/>
      </right>
      <top style="thin">
        <color rgb="FFD9D9D9"/>
      </top>
      <bottom style="hair">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style="thin">
        <color rgb="FFD9D9D9"/>
      </left>
      <right/>
      <top/>
      <bottom style="medium">
        <color auto="1"/>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rgb="FFD9D9D9"/>
      </right>
      <top style="thin">
        <color rgb="FFD9D9D9"/>
      </top>
      <bottom style="medium">
        <color auto="1"/>
      </bottom>
      <diagonal/>
    </border>
    <border>
      <left/>
      <right style="medium">
        <color auto="1"/>
      </right>
      <top style="hair">
        <color rgb="FFD9D9D9"/>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5">
    <xf numFmtId="0" fontId="0" fillId="0" borderId="0">
      <alignment vertical="center"/>
    </xf>
    <xf numFmtId="0" fontId="7" fillId="0" borderId="0">
      <alignment vertical="center"/>
    </xf>
    <xf numFmtId="0" fontId="15" fillId="0" borderId="0"/>
    <xf numFmtId="38" fontId="15" fillId="0" borderId="0" applyFont="0" applyFill="0" applyBorder="0" applyAlignment="0" applyProtection="0"/>
    <xf numFmtId="0" fontId="7" fillId="0" borderId="0">
      <alignment vertical="center"/>
    </xf>
  </cellStyleXfs>
  <cellXfs count="848">
    <xf numFmtId="0" fontId="0" fillId="0" borderId="0" xfId="0">
      <alignment vertical="center"/>
    </xf>
    <xf numFmtId="0" fontId="0" fillId="0" borderId="1" xfId="0" applyBorder="1">
      <alignment vertical="center"/>
    </xf>
    <xf numFmtId="0" fontId="0" fillId="0" borderId="0" xfId="0">
      <alignment vertical="center"/>
    </xf>
    <xf numFmtId="0" fontId="0" fillId="3" borderId="0" xfId="0" applyFill="1">
      <alignment vertical="center"/>
    </xf>
    <xf numFmtId="0" fontId="8" fillId="0" borderId="1" xfId="0" applyFont="1" applyBorder="1">
      <alignment vertical="center"/>
    </xf>
    <xf numFmtId="0" fontId="22" fillId="11" borderId="44" xfId="2" applyFont="1" applyFill="1" applyBorder="1" applyAlignment="1">
      <alignment horizontal="center" vertical="center" shrinkToFit="1"/>
    </xf>
    <xf numFmtId="0" fontId="22" fillId="3" borderId="2" xfId="2" applyFont="1" applyFill="1" applyBorder="1" applyAlignment="1">
      <alignment vertical="center" shrinkToFit="1"/>
    </xf>
    <xf numFmtId="0" fontId="22" fillId="11" borderId="7" xfId="2" applyFont="1" applyFill="1" applyBorder="1" applyAlignment="1">
      <alignment horizontal="center" vertical="center" shrinkToFit="1"/>
    </xf>
    <xf numFmtId="0" fontId="24" fillId="11" borderId="7" xfId="4" applyFont="1" applyFill="1" applyBorder="1" applyAlignment="1">
      <alignment horizontal="center" vertical="center"/>
    </xf>
    <xf numFmtId="0" fontId="24" fillId="3" borderId="2" xfId="4" applyFont="1" applyFill="1" applyBorder="1">
      <alignment vertical="center"/>
    </xf>
    <xf numFmtId="0" fontId="22" fillId="11" borderId="46" xfId="2" applyFont="1" applyFill="1" applyBorder="1" applyAlignment="1">
      <alignment horizontal="center" vertical="center" shrinkToFit="1"/>
    </xf>
    <xf numFmtId="0" fontId="22" fillId="3" borderId="47" xfId="2" applyFont="1" applyFill="1" applyBorder="1" applyAlignment="1">
      <alignment vertical="center" shrinkToFit="1"/>
    </xf>
    <xf numFmtId="0" fontId="22" fillId="11" borderId="48" xfId="2" applyFont="1" applyFill="1" applyBorder="1" applyAlignment="1">
      <alignment horizontal="center" vertical="center" shrinkToFit="1"/>
    </xf>
    <xf numFmtId="0" fontId="24" fillId="11" borderId="48" xfId="4" applyFont="1" applyFill="1" applyBorder="1" applyAlignment="1">
      <alignment horizontal="center" vertical="center"/>
    </xf>
    <xf numFmtId="0" fontId="24" fillId="3" borderId="47" xfId="4" applyFont="1" applyFill="1" applyBorder="1">
      <alignment vertical="center"/>
    </xf>
    <xf numFmtId="0" fontId="0" fillId="12" borderId="0" xfId="0" applyFill="1">
      <alignment vertical="center"/>
    </xf>
    <xf numFmtId="0" fontId="26" fillId="3" borderId="0" xfId="4" applyFont="1" applyFill="1">
      <alignment vertical="center"/>
    </xf>
    <xf numFmtId="178" fontId="13" fillId="3" borderId="36" xfId="2" applyNumberFormat="1" applyFont="1" applyFill="1" applyBorder="1" applyAlignment="1">
      <alignment horizontal="center" vertical="center"/>
    </xf>
    <xf numFmtId="0" fontId="27" fillId="3" borderId="0" xfId="4" applyFont="1" applyFill="1">
      <alignment vertical="center"/>
    </xf>
    <xf numFmtId="0" fontId="13" fillId="3" borderId="0" xfId="0" applyFont="1" applyFill="1" applyAlignment="1">
      <alignment vertical="center"/>
    </xf>
    <xf numFmtId="0" fontId="13" fillId="3" borderId="7" xfId="2" applyFont="1" applyFill="1" applyBorder="1" applyAlignment="1">
      <alignment horizontal="center" vertical="center" shrinkToFit="1"/>
    </xf>
    <xf numFmtId="0" fontId="9" fillId="3" borderId="9" xfId="2" applyFont="1" applyFill="1" applyBorder="1" applyAlignment="1">
      <alignment horizontal="center" vertical="center" wrapText="1"/>
    </xf>
    <xf numFmtId="0" fontId="32" fillId="3" borderId="0" xfId="4" applyFont="1" applyFill="1" applyAlignment="1">
      <alignment vertical="center"/>
    </xf>
    <xf numFmtId="0" fontId="27" fillId="3" borderId="0" xfId="4" applyFont="1" applyFill="1" applyAlignment="1">
      <alignment vertical="center"/>
    </xf>
    <xf numFmtId="0" fontId="27" fillId="3" borderId="0" xfId="4" applyFont="1" applyFill="1" applyBorder="1" applyAlignment="1">
      <alignment vertical="center" shrinkToFit="1"/>
    </xf>
    <xf numFmtId="0" fontId="27" fillId="3" borderId="0" xfId="4" applyFont="1" applyFill="1" applyAlignment="1">
      <alignment horizontal="center" vertical="center"/>
    </xf>
    <xf numFmtId="0" fontId="29" fillId="3" borderId="0" xfId="4" applyFont="1" applyFill="1" applyAlignment="1">
      <alignment horizontal="center" vertical="center"/>
    </xf>
    <xf numFmtId="0" fontId="29" fillId="3" borderId="0" xfId="4" applyFont="1" applyFill="1" applyAlignment="1">
      <alignment horizontal="left" vertical="center"/>
    </xf>
    <xf numFmtId="0" fontId="29" fillId="3" borderId="0" xfId="4" applyFont="1" applyFill="1" applyAlignment="1">
      <alignment vertical="center"/>
    </xf>
    <xf numFmtId="0" fontId="28" fillId="3" borderId="0" xfId="4" applyFont="1" applyFill="1" applyAlignment="1">
      <alignment horizontal="right" vertical="center"/>
    </xf>
    <xf numFmtId="0" fontId="33" fillId="3" borderId="0" xfId="4" applyFont="1" applyFill="1" applyBorder="1" applyAlignment="1">
      <alignment vertical="center"/>
    </xf>
    <xf numFmtId="0" fontId="34" fillId="3" borderId="0" xfId="4" applyFont="1" applyFill="1" applyBorder="1" applyAlignment="1">
      <alignment vertical="center"/>
    </xf>
    <xf numFmtId="0" fontId="34" fillId="3" borderId="0" xfId="4" applyFont="1" applyFill="1" applyAlignment="1">
      <alignment vertical="center"/>
    </xf>
    <xf numFmtId="0" fontId="34" fillId="3" borderId="0" xfId="4" applyFont="1" applyFill="1" applyAlignment="1">
      <alignment vertical="center" shrinkToFit="1"/>
    </xf>
    <xf numFmtId="0" fontId="27" fillId="3" borderId="0" xfId="4" applyFont="1" applyFill="1" applyAlignment="1">
      <alignment vertical="center" shrinkToFit="1"/>
    </xf>
    <xf numFmtId="0" fontId="27" fillId="3" borderId="2" xfId="4" applyFont="1" applyFill="1" applyBorder="1" applyAlignment="1">
      <alignment horizontal="center" vertical="center" shrinkToFit="1"/>
    </xf>
    <xf numFmtId="0" fontId="27" fillId="3" borderId="45" xfId="4" applyFont="1" applyFill="1" applyBorder="1" applyAlignment="1">
      <alignment horizontal="center" vertical="center" shrinkToFit="1"/>
    </xf>
    <xf numFmtId="0" fontId="27" fillId="3" borderId="0" xfId="4" applyFont="1" applyFill="1" applyBorder="1" applyAlignment="1">
      <alignment horizontal="center" vertical="center" shrinkToFit="1"/>
    </xf>
    <xf numFmtId="0" fontId="27" fillId="3" borderId="0" xfId="4" applyFont="1" applyFill="1" applyBorder="1" applyAlignment="1">
      <alignment vertical="center"/>
    </xf>
    <xf numFmtId="0" fontId="27" fillId="3" borderId="0" xfId="4" applyFont="1" applyFill="1" applyBorder="1" applyAlignment="1">
      <alignment horizontal="center" vertical="center"/>
    </xf>
    <xf numFmtId="0" fontId="29" fillId="3" borderId="0" xfId="4" applyFont="1" applyFill="1" applyBorder="1" applyAlignment="1">
      <alignment vertical="center"/>
    </xf>
    <xf numFmtId="176" fontId="27" fillId="3" borderId="0" xfId="4" applyNumberFormat="1" applyFont="1" applyFill="1" applyBorder="1" applyAlignment="1">
      <alignment horizontal="right" vertical="center" shrinkToFit="1"/>
    </xf>
    <xf numFmtId="176" fontId="34" fillId="3" borderId="0" xfId="4" applyNumberFormat="1" applyFont="1" applyFill="1" applyBorder="1" applyAlignment="1">
      <alignment vertical="center"/>
    </xf>
    <xf numFmtId="0" fontId="27" fillId="3" borderId="111" xfId="4" applyFont="1" applyFill="1" applyBorder="1" applyAlignment="1">
      <alignment horizontal="center" vertical="center" shrinkToFit="1"/>
    </xf>
    <xf numFmtId="0" fontId="27" fillId="3" borderId="114" xfId="4" applyFont="1" applyFill="1" applyBorder="1" applyAlignment="1">
      <alignment horizontal="center" vertical="center" shrinkToFit="1"/>
    </xf>
    <xf numFmtId="0" fontId="27" fillId="3" borderId="104" xfId="4" applyFont="1" applyFill="1" applyBorder="1" applyAlignment="1">
      <alignment horizontal="center" vertical="center" shrinkToFit="1"/>
    </xf>
    <xf numFmtId="0" fontId="29" fillId="3" borderId="69" xfId="4" applyFont="1" applyFill="1" applyBorder="1" applyAlignment="1">
      <alignment vertical="center"/>
    </xf>
    <xf numFmtId="49" fontId="17" fillId="3" borderId="0" xfId="4" applyNumberFormat="1" applyFont="1" applyFill="1" applyAlignment="1">
      <alignment vertical="center"/>
    </xf>
    <xf numFmtId="0" fontId="31" fillId="3" borderId="0" xfId="2" applyFont="1" applyFill="1" applyAlignment="1">
      <alignment vertical="center"/>
    </xf>
    <xf numFmtId="181" fontId="31" fillId="3" borderId="0" xfId="2" applyNumberFormat="1" applyFont="1" applyFill="1" applyAlignment="1">
      <alignment vertical="center"/>
    </xf>
    <xf numFmtId="0" fontId="11" fillId="3" borderId="0" xfId="2" applyFont="1" applyFill="1" applyAlignment="1">
      <alignment horizontal="left" vertical="center"/>
    </xf>
    <xf numFmtId="0" fontId="27" fillId="3" borderId="63" xfId="4" applyFont="1" applyFill="1" applyBorder="1" applyAlignment="1">
      <alignment horizontal="left" vertical="center" wrapText="1"/>
    </xf>
    <xf numFmtId="0" fontId="27" fillId="3" borderId="0" xfId="4" applyFont="1" applyFill="1" applyBorder="1" applyAlignment="1">
      <alignment horizontal="left" vertical="center" wrapText="1"/>
    </xf>
    <xf numFmtId="0" fontId="27" fillId="3" borderId="58" xfId="4" applyFont="1" applyFill="1" applyBorder="1" applyAlignment="1">
      <alignment horizontal="left" vertical="center" wrapText="1"/>
    </xf>
    <xf numFmtId="0" fontId="27" fillId="3" borderId="123" xfId="4" applyFont="1" applyFill="1" applyBorder="1" applyAlignment="1">
      <alignment vertical="center"/>
    </xf>
    <xf numFmtId="0" fontId="27" fillId="3" borderId="124" xfId="4" applyFont="1" applyFill="1" applyBorder="1" applyAlignment="1">
      <alignment horizontal="center" vertical="center"/>
    </xf>
    <xf numFmtId="0" fontId="27" fillId="3" borderId="0" xfId="4" applyFont="1" applyFill="1" applyBorder="1">
      <alignment vertical="center"/>
    </xf>
    <xf numFmtId="0" fontId="27" fillId="3" borderId="58" xfId="4" applyFont="1" applyFill="1" applyBorder="1">
      <alignment vertical="center"/>
    </xf>
    <xf numFmtId="0" fontId="27" fillId="3" borderId="125" xfId="4" applyFont="1" applyFill="1" applyBorder="1" applyAlignment="1">
      <alignment vertical="center"/>
    </xf>
    <xf numFmtId="0" fontId="27" fillId="3" borderId="126" xfId="4" applyFont="1" applyFill="1" applyBorder="1" applyAlignment="1">
      <alignment horizontal="center" vertical="center"/>
    </xf>
    <xf numFmtId="0" fontId="27" fillId="3" borderId="126" xfId="4" applyFont="1" applyFill="1" applyBorder="1" applyAlignment="1">
      <alignment vertical="center"/>
    </xf>
    <xf numFmtId="0" fontId="27" fillId="3" borderId="126" xfId="4" applyFont="1" applyFill="1" applyBorder="1">
      <alignment vertical="center"/>
    </xf>
    <xf numFmtId="0" fontId="27" fillId="3" borderId="127" xfId="4" applyFont="1" applyFill="1" applyBorder="1">
      <alignment vertical="center"/>
    </xf>
    <xf numFmtId="0" fontId="27" fillId="3" borderId="128" xfId="4" applyFont="1" applyFill="1" applyBorder="1" applyAlignment="1">
      <alignment vertical="center"/>
    </xf>
    <xf numFmtId="0" fontId="27" fillId="3" borderId="129" xfId="4" applyFont="1" applyFill="1" applyBorder="1" applyAlignment="1">
      <alignment horizontal="center" vertical="center"/>
    </xf>
    <xf numFmtId="0" fontId="27" fillId="3" borderId="91" xfId="4" applyFont="1" applyFill="1" applyBorder="1">
      <alignment vertical="center"/>
    </xf>
    <xf numFmtId="0" fontId="27" fillId="3" borderId="52" xfId="4" applyFont="1" applyFill="1" applyBorder="1">
      <alignment vertical="center"/>
    </xf>
    <xf numFmtId="0" fontId="27" fillId="3" borderId="52" xfId="4" applyFont="1" applyFill="1" applyBorder="1" applyAlignment="1">
      <alignment vertical="center"/>
    </xf>
    <xf numFmtId="0" fontId="27" fillId="3" borderId="104" xfId="4" applyFont="1" applyFill="1" applyBorder="1">
      <alignment vertical="center"/>
    </xf>
    <xf numFmtId="0" fontId="33" fillId="3" borderId="0" xfId="4" applyFont="1" applyFill="1" applyBorder="1" applyAlignment="1" applyProtection="1">
      <alignment vertical="center"/>
    </xf>
    <xf numFmtId="0" fontId="37" fillId="3" borderId="0" xfId="0" applyFont="1" applyFill="1" applyBorder="1" applyAlignment="1">
      <alignment horizontal="left" vertical="center"/>
    </xf>
    <xf numFmtId="0" fontId="34" fillId="3" borderId="0" xfId="4" applyFont="1" applyFill="1" applyBorder="1" applyAlignment="1" applyProtection="1">
      <alignment vertical="center"/>
    </xf>
    <xf numFmtId="176" fontId="27" fillId="0" borderId="20" xfId="4" applyNumberFormat="1" applyFont="1" applyFill="1" applyBorder="1" applyAlignment="1" applyProtection="1">
      <alignment horizontal="center" vertical="center" shrinkToFit="1"/>
    </xf>
    <xf numFmtId="176" fontId="27" fillId="3" borderId="20" xfId="4" applyNumberFormat="1" applyFont="1" applyFill="1" applyBorder="1" applyAlignment="1" applyProtection="1">
      <alignment horizontal="center" vertical="center" shrinkToFit="1"/>
    </xf>
    <xf numFmtId="0" fontId="27" fillId="0" borderId="60" xfId="4" applyFont="1" applyBorder="1" applyAlignment="1" applyProtection="1">
      <alignment horizontal="center" vertical="center" shrinkToFit="1"/>
    </xf>
    <xf numFmtId="176" fontId="27" fillId="0" borderId="25" xfId="4" applyNumberFormat="1" applyFont="1" applyFill="1" applyBorder="1" applyAlignment="1" applyProtection="1">
      <alignment horizontal="center" vertical="center" shrinkToFit="1"/>
    </xf>
    <xf numFmtId="176" fontId="27" fillId="3" borderId="25" xfId="4" applyNumberFormat="1" applyFont="1" applyFill="1" applyBorder="1" applyAlignment="1" applyProtection="1">
      <alignment horizontal="center" vertical="center" shrinkToFit="1"/>
    </xf>
    <xf numFmtId="0" fontId="27" fillId="0" borderId="64" xfId="4" applyFont="1" applyBorder="1" applyAlignment="1" applyProtection="1">
      <alignment horizontal="center" vertical="center" shrinkToFit="1"/>
    </xf>
    <xf numFmtId="176" fontId="27" fillId="0" borderId="32" xfId="4" applyNumberFormat="1" applyFont="1" applyFill="1" applyBorder="1" applyAlignment="1" applyProtection="1">
      <alignment horizontal="center" vertical="center" shrinkToFit="1"/>
    </xf>
    <xf numFmtId="176" fontId="27" fillId="3" borderId="32" xfId="4" applyNumberFormat="1" applyFont="1" applyFill="1" applyBorder="1" applyAlignment="1" applyProtection="1">
      <alignment horizontal="center" vertical="center" shrinkToFit="1"/>
    </xf>
    <xf numFmtId="0" fontId="27" fillId="0" borderId="61" xfId="4" applyFont="1" applyBorder="1" applyAlignment="1" applyProtection="1">
      <alignment horizontal="center" vertical="center" shrinkToFit="1"/>
    </xf>
    <xf numFmtId="176" fontId="27" fillId="0" borderId="131" xfId="4" applyNumberFormat="1" applyFont="1" applyFill="1" applyBorder="1" applyAlignment="1" applyProtection="1">
      <alignment horizontal="center" vertical="center" shrinkToFit="1"/>
    </xf>
    <xf numFmtId="176" fontId="27" fillId="3" borderId="131" xfId="4" applyNumberFormat="1" applyFont="1" applyFill="1" applyBorder="1" applyAlignment="1" applyProtection="1">
      <alignment horizontal="center" vertical="center" shrinkToFit="1"/>
    </xf>
    <xf numFmtId="0" fontId="27" fillId="0" borderId="84" xfId="4" applyFont="1" applyBorder="1" applyAlignment="1" applyProtection="1">
      <alignment horizontal="center" vertical="center" shrinkToFit="1"/>
    </xf>
    <xf numFmtId="0" fontId="27" fillId="0" borderId="87" xfId="4" applyFont="1" applyFill="1" applyBorder="1" applyAlignment="1" applyProtection="1">
      <alignment horizontal="center" vertical="center" shrinkToFit="1"/>
    </xf>
    <xf numFmtId="0" fontId="27" fillId="0" borderId="89" xfId="4" applyFont="1" applyBorder="1" applyAlignment="1" applyProtection="1">
      <alignment horizontal="center" vertical="center" shrinkToFit="1"/>
    </xf>
    <xf numFmtId="0" fontId="29" fillId="3" borderId="0" xfId="4" applyFont="1" applyFill="1" applyBorder="1" applyAlignment="1" applyProtection="1">
      <alignment vertical="center"/>
    </xf>
    <xf numFmtId="176" fontId="29" fillId="3" borderId="0" xfId="4" applyNumberFormat="1" applyFont="1" applyFill="1" applyBorder="1" applyAlignment="1" applyProtection="1">
      <alignment vertical="center"/>
    </xf>
    <xf numFmtId="0" fontId="27" fillId="3" borderId="0" xfId="4" applyFont="1" applyFill="1" applyBorder="1" applyAlignment="1" applyProtection="1">
      <alignment horizontal="center" vertical="center" shrinkToFit="1"/>
    </xf>
    <xf numFmtId="176" fontId="27" fillId="3" borderId="0" xfId="4" applyNumberFormat="1" applyFont="1" applyFill="1" applyBorder="1" applyAlignment="1" applyProtection="1">
      <alignment horizontal="right" vertical="center" shrinkToFit="1"/>
    </xf>
    <xf numFmtId="0" fontId="27" fillId="3" borderId="0" xfId="4" applyFont="1" applyFill="1" applyBorder="1" applyAlignment="1" applyProtection="1">
      <alignment vertical="center" shrinkToFit="1"/>
    </xf>
    <xf numFmtId="0" fontId="8" fillId="0" borderId="7" xfId="0" applyFont="1" applyBorder="1">
      <alignment vertical="center"/>
    </xf>
    <xf numFmtId="0" fontId="8" fillId="0" borderId="132" xfId="0" applyFont="1" applyBorder="1">
      <alignment vertical="center"/>
    </xf>
    <xf numFmtId="177" fontId="0" fillId="0" borderId="1" xfId="0" applyNumberFormat="1" applyBorder="1">
      <alignment vertical="center"/>
    </xf>
    <xf numFmtId="0" fontId="0" fillId="0" borderId="12" xfId="0" applyBorder="1">
      <alignment vertical="center"/>
    </xf>
    <xf numFmtId="0" fontId="0" fillId="16" borderId="1" xfId="0" applyFill="1" applyBorder="1">
      <alignment vertical="center"/>
    </xf>
    <xf numFmtId="0" fontId="0" fillId="14" borderId="1" xfId="0" applyFill="1" applyBorder="1">
      <alignment vertical="center"/>
    </xf>
    <xf numFmtId="0" fontId="39" fillId="3" borderId="0" xfId="4" applyFont="1" applyFill="1">
      <alignment vertical="center"/>
    </xf>
    <xf numFmtId="0" fontId="27" fillId="3" borderId="63" xfId="4" applyFont="1" applyFill="1" applyBorder="1">
      <alignment vertical="center"/>
    </xf>
    <xf numFmtId="0" fontId="38" fillId="3" borderId="63" xfId="4" applyFont="1" applyFill="1" applyBorder="1">
      <alignment vertical="center"/>
    </xf>
    <xf numFmtId="0" fontId="37" fillId="3" borderId="0" xfId="4" applyFont="1" applyFill="1" applyBorder="1" applyAlignment="1" applyProtection="1">
      <alignment vertical="center"/>
    </xf>
    <xf numFmtId="0" fontId="6" fillId="3" borderId="0" xfId="4" applyFont="1" applyFill="1" applyAlignment="1">
      <alignment horizontal="left" vertical="center"/>
    </xf>
    <xf numFmtId="0" fontId="25" fillId="3" borderId="0" xfId="4" applyFont="1" applyFill="1" applyAlignment="1">
      <alignment horizontal="left" vertical="center"/>
    </xf>
    <xf numFmtId="0" fontId="32" fillId="3" borderId="0" xfId="4" applyFont="1" applyFill="1" applyAlignment="1">
      <alignment horizontal="left" vertical="center"/>
    </xf>
    <xf numFmtId="0" fontId="39" fillId="3" borderId="0" xfId="4" applyFont="1" applyFill="1" applyBorder="1" applyAlignment="1">
      <alignment horizontal="center" vertical="center" shrinkToFit="1"/>
    </xf>
    <xf numFmtId="0" fontId="25" fillId="3" borderId="0" xfId="4" applyFont="1" applyFill="1" applyBorder="1" applyAlignment="1">
      <alignment horizontal="left" vertical="center"/>
    </xf>
    <xf numFmtId="0" fontId="25" fillId="3" borderId="0" xfId="4" applyFont="1" applyFill="1" applyBorder="1" applyAlignment="1">
      <alignment horizontal="center" vertical="center" shrinkToFi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4" applyFont="1" applyFill="1" applyAlignment="1">
      <alignment vertical="center"/>
    </xf>
    <xf numFmtId="0" fontId="27" fillId="3" borderId="0" xfId="4" applyFont="1" applyFill="1" applyBorder="1" applyAlignment="1">
      <alignment horizontal="left" vertical="center"/>
    </xf>
    <xf numFmtId="0" fontId="38" fillId="3" borderId="0" xfId="4" applyFont="1" applyFill="1" applyBorder="1" applyAlignment="1">
      <alignment horizontal="center" vertical="center"/>
    </xf>
    <xf numFmtId="0" fontId="30" fillId="3" borderId="0" xfId="4" applyFont="1" applyFill="1" applyAlignment="1">
      <alignment vertical="center"/>
    </xf>
    <xf numFmtId="0" fontId="14" fillId="3" borderId="0" xfId="2" applyFont="1" applyFill="1" applyBorder="1" applyAlignment="1">
      <alignment horizontal="distributed" vertical="center"/>
    </xf>
    <xf numFmtId="0" fontId="27" fillId="3" borderId="0" xfId="2" applyFont="1" applyFill="1" applyBorder="1" applyAlignment="1">
      <alignment horizontal="left" vertical="center"/>
    </xf>
    <xf numFmtId="0" fontId="29" fillId="3" borderId="0" xfId="2" applyFont="1" applyFill="1" applyBorder="1" applyAlignment="1">
      <alignment horizontal="center" vertical="center"/>
    </xf>
    <xf numFmtId="0" fontId="27" fillId="3" borderId="0" xfId="2" applyFont="1" applyFill="1" applyBorder="1" applyAlignment="1">
      <alignment horizontal="center" vertical="center"/>
    </xf>
    <xf numFmtId="0" fontId="29" fillId="3" borderId="0" xfId="2" applyFont="1" applyFill="1" applyBorder="1" applyAlignment="1">
      <alignment horizontal="distributed" vertical="center"/>
    </xf>
    <xf numFmtId="0" fontId="27" fillId="3" borderId="0" xfId="2" applyFont="1" applyFill="1" applyAlignment="1">
      <alignment vertical="center"/>
    </xf>
    <xf numFmtId="0" fontId="25" fillId="3" borderId="0" xfId="2" applyFont="1" applyFill="1" applyBorder="1" applyAlignment="1">
      <alignment horizontal="left" vertical="center"/>
    </xf>
    <xf numFmtId="0" fontId="25" fillId="3" borderId="0" xfId="2" applyFont="1" applyFill="1" applyAlignment="1">
      <alignment vertical="center"/>
    </xf>
    <xf numFmtId="0" fontId="13" fillId="3" borderId="0" xfId="2" applyFont="1" applyFill="1" applyBorder="1" applyAlignment="1">
      <alignment horizontal="left" vertical="center"/>
    </xf>
    <xf numFmtId="0" fontId="13" fillId="3" borderId="0" xfId="2" applyFont="1" applyFill="1" applyAlignment="1">
      <alignment vertical="center"/>
    </xf>
    <xf numFmtId="0" fontId="14" fillId="3" borderId="0" xfId="2" applyFont="1" applyFill="1" applyAlignment="1">
      <alignment vertical="center"/>
    </xf>
    <xf numFmtId="0" fontId="14" fillId="13" borderId="13" xfId="2" applyFont="1" applyFill="1" applyBorder="1" applyAlignment="1">
      <alignment vertical="center" shrinkToFit="1"/>
    </xf>
    <xf numFmtId="0" fontId="14" fillId="3" borderId="13" xfId="2" applyFont="1" applyFill="1" applyBorder="1" applyAlignment="1">
      <alignment vertical="center" shrinkToFit="1"/>
    </xf>
    <xf numFmtId="0" fontId="14" fillId="3" borderId="0" xfId="2" applyFont="1" applyFill="1" applyBorder="1" applyAlignment="1">
      <alignment vertical="center" shrinkToFit="1"/>
    </xf>
    <xf numFmtId="0" fontId="9" fillId="3" borderId="35" xfId="2" applyFont="1" applyFill="1" applyBorder="1" applyAlignment="1">
      <alignment horizontal="center" vertical="center"/>
    </xf>
    <xf numFmtId="38" fontId="15" fillId="3" borderId="35" xfId="3" applyFont="1" applyFill="1" applyBorder="1" applyAlignment="1">
      <alignment horizontal="right" vertical="center" shrinkToFit="1"/>
    </xf>
    <xf numFmtId="38" fontId="13" fillId="3" borderId="35" xfId="3" applyFont="1" applyFill="1" applyBorder="1" applyAlignment="1">
      <alignment horizontal="center" vertical="center"/>
    </xf>
    <xf numFmtId="0" fontId="13" fillId="3" borderId="35" xfId="2" applyFont="1" applyFill="1" applyBorder="1" applyAlignment="1">
      <alignment horizontal="center" vertical="center"/>
    </xf>
    <xf numFmtId="0" fontId="17" fillId="3" borderId="0" xfId="2" applyFont="1" applyFill="1" applyAlignment="1">
      <alignment vertical="center"/>
    </xf>
    <xf numFmtId="49" fontId="40" fillId="3" borderId="0" xfId="2" applyNumberFormat="1" applyFont="1" applyFill="1" applyAlignment="1">
      <alignment vertical="center"/>
    </xf>
    <xf numFmtId="0" fontId="5" fillId="3" borderId="0" xfId="4" applyFont="1" applyFill="1" applyAlignment="1">
      <alignment horizontal="left" vertical="center"/>
    </xf>
    <xf numFmtId="0" fontId="14" fillId="3" borderId="0" xfId="4" applyFont="1" applyFill="1" applyAlignment="1">
      <alignment horizontal="left" vertical="center"/>
    </xf>
    <xf numFmtId="0" fontId="12" fillId="3" borderId="0" xfId="0" applyFont="1" applyFill="1">
      <alignment vertical="center"/>
    </xf>
    <xf numFmtId="0" fontId="0" fillId="3" borderId="0" xfId="0" applyFill="1" applyBorder="1">
      <alignment vertical="center"/>
    </xf>
    <xf numFmtId="0" fontId="0" fillId="4" borderId="161" xfId="0" applyFill="1" applyBorder="1">
      <alignment vertical="center"/>
    </xf>
    <xf numFmtId="0" fontId="0" fillId="4" borderId="162" xfId="0" applyFill="1" applyBorder="1">
      <alignment vertical="center"/>
    </xf>
    <xf numFmtId="0" fontId="0" fillId="4" borderId="163" xfId="0" applyFill="1" applyBorder="1" applyAlignment="1">
      <alignment horizontal="center" vertical="center"/>
    </xf>
    <xf numFmtId="0" fontId="0" fillId="4" borderId="162" xfId="0" applyFill="1" applyBorder="1" applyAlignment="1">
      <alignment horizontal="center" vertical="center"/>
    </xf>
    <xf numFmtId="0" fontId="0" fillId="4" borderId="164" xfId="0" applyFill="1" applyBorder="1" applyAlignment="1">
      <alignment horizontal="center" vertical="center"/>
    </xf>
    <xf numFmtId="0" fontId="0" fillId="18" borderId="165" xfId="0" applyFill="1" applyBorder="1">
      <alignment vertical="center"/>
    </xf>
    <xf numFmtId="0" fontId="0" fillId="18" borderId="166" xfId="0" applyFill="1" applyBorder="1">
      <alignment vertical="center"/>
    </xf>
    <xf numFmtId="0" fontId="0" fillId="18" borderId="167" xfId="0" applyFill="1" applyBorder="1">
      <alignment vertical="center"/>
    </xf>
    <xf numFmtId="0" fontId="0" fillId="18" borderId="172" xfId="0" applyFill="1" applyBorder="1">
      <alignment vertical="center"/>
    </xf>
    <xf numFmtId="0" fontId="0" fillId="18" borderId="173" xfId="0" applyFill="1" applyBorder="1">
      <alignment vertical="center"/>
    </xf>
    <xf numFmtId="0" fontId="0" fillId="18" borderId="174" xfId="0" applyFill="1" applyBorder="1">
      <alignment vertical="center"/>
    </xf>
    <xf numFmtId="0" fontId="0" fillId="18" borderId="177" xfId="0" applyFill="1" applyBorder="1">
      <alignment vertical="center"/>
    </xf>
    <xf numFmtId="0" fontId="0" fillId="18" borderId="178" xfId="0" applyFill="1" applyBorder="1">
      <alignment vertical="center"/>
    </xf>
    <xf numFmtId="0" fontId="0" fillId="18" borderId="179" xfId="0" applyFill="1" applyBorder="1">
      <alignment vertical="center"/>
    </xf>
    <xf numFmtId="0" fontId="0" fillId="3" borderId="177" xfId="0" applyFill="1" applyBorder="1">
      <alignment vertical="center"/>
    </xf>
    <xf numFmtId="0" fontId="0" fillId="3" borderId="178" xfId="0" applyFill="1" applyBorder="1">
      <alignment vertical="center"/>
    </xf>
    <xf numFmtId="0" fontId="0" fillId="3" borderId="179" xfId="0" applyFill="1" applyBorder="1">
      <alignment vertical="center"/>
    </xf>
    <xf numFmtId="0" fontId="0" fillId="3" borderId="165" xfId="0" applyFill="1" applyBorder="1">
      <alignment vertical="center"/>
    </xf>
    <xf numFmtId="0" fontId="0" fillId="3" borderId="166" xfId="0" applyFill="1" applyBorder="1">
      <alignment vertical="center"/>
    </xf>
    <xf numFmtId="0" fontId="0" fillId="3" borderId="167" xfId="0" applyFill="1" applyBorder="1">
      <alignment vertical="center"/>
    </xf>
    <xf numFmtId="0" fontId="0" fillId="3" borderId="172" xfId="0" applyFill="1" applyBorder="1">
      <alignment vertical="center"/>
    </xf>
    <xf numFmtId="0" fontId="0" fillId="3" borderId="173" xfId="0" applyFill="1" applyBorder="1">
      <alignment vertical="center"/>
    </xf>
    <xf numFmtId="0" fontId="0" fillId="3" borderId="174" xfId="0" applyFill="1" applyBorder="1">
      <alignment vertical="center"/>
    </xf>
    <xf numFmtId="0" fontId="0" fillId="18" borderId="186" xfId="0" applyFill="1" applyBorder="1">
      <alignment vertical="center"/>
    </xf>
    <xf numFmtId="0" fontId="0" fillId="18" borderId="185" xfId="0" applyFill="1" applyBorder="1">
      <alignment vertical="center"/>
    </xf>
    <xf numFmtId="0" fontId="0" fillId="18" borderId="187" xfId="0" applyFill="1" applyBorder="1">
      <alignment vertical="center"/>
    </xf>
    <xf numFmtId="0" fontId="0" fillId="18" borderId="104" xfId="0" applyFill="1" applyBorder="1">
      <alignment vertical="center"/>
    </xf>
    <xf numFmtId="0" fontId="0" fillId="15" borderId="0" xfId="0" applyFill="1">
      <alignment vertical="center"/>
    </xf>
    <xf numFmtId="0" fontId="26" fillId="3" borderId="0" xfId="4" applyFont="1" applyFill="1" applyBorder="1">
      <alignment vertical="center"/>
    </xf>
    <xf numFmtId="0" fontId="26" fillId="3" borderId="200" xfId="4" applyFont="1" applyFill="1" applyBorder="1">
      <alignment vertical="center"/>
    </xf>
    <xf numFmtId="0" fontId="26" fillId="3" borderId="201" xfId="4" applyFont="1" applyFill="1" applyBorder="1">
      <alignment vertical="center"/>
    </xf>
    <xf numFmtId="0" fontId="26" fillId="3" borderId="202" xfId="4" applyFont="1" applyFill="1" applyBorder="1">
      <alignment vertical="center"/>
    </xf>
    <xf numFmtId="0" fontId="26" fillId="3" borderId="203" xfId="4" applyFont="1" applyFill="1" applyBorder="1">
      <alignment vertical="center"/>
    </xf>
    <xf numFmtId="0" fontId="26" fillId="3" borderId="204" xfId="4" applyFont="1" applyFill="1" applyBorder="1">
      <alignment vertical="center"/>
    </xf>
    <xf numFmtId="0" fontId="26" fillId="3" borderId="205" xfId="4" applyFont="1" applyFill="1" applyBorder="1">
      <alignment vertical="center"/>
    </xf>
    <xf numFmtId="0" fontId="26" fillId="3" borderId="206" xfId="4" applyFont="1" applyFill="1" applyBorder="1">
      <alignment vertical="center"/>
    </xf>
    <xf numFmtId="0" fontId="26" fillId="3" borderId="207" xfId="4" applyFont="1" applyFill="1" applyBorder="1">
      <alignment vertical="center"/>
    </xf>
    <xf numFmtId="0" fontId="22" fillId="11" borderId="210" xfId="2" applyFont="1" applyFill="1" applyBorder="1" applyAlignment="1">
      <alignment horizontal="center" vertical="center" shrinkToFit="1"/>
    </xf>
    <xf numFmtId="0" fontId="22" fillId="3" borderId="189" xfId="2" applyFont="1" applyFill="1" applyBorder="1" applyAlignment="1">
      <alignment vertical="center" shrinkToFit="1"/>
    </xf>
    <xf numFmtId="0" fontId="22" fillId="11" borderId="188" xfId="2" applyFont="1" applyFill="1" applyBorder="1" applyAlignment="1">
      <alignment horizontal="center" vertical="center" shrinkToFit="1"/>
    </xf>
    <xf numFmtId="0" fontId="23" fillId="3" borderId="189" xfId="2" applyFont="1" applyFill="1" applyBorder="1" applyAlignment="1">
      <alignment vertical="center" wrapText="1" shrinkToFit="1"/>
    </xf>
    <xf numFmtId="0" fontId="22" fillId="3" borderId="197" xfId="2" applyFont="1" applyFill="1" applyBorder="1" applyAlignment="1">
      <alignment vertical="center" shrinkToFit="1"/>
    </xf>
    <xf numFmtId="0" fontId="22" fillId="3" borderId="45" xfId="2" applyFont="1" applyFill="1" applyBorder="1" applyAlignment="1">
      <alignment vertical="center" shrinkToFit="1"/>
    </xf>
    <xf numFmtId="0" fontId="9" fillId="3" borderId="0" xfId="4" applyFont="1" applyFill="1" applyAlignment="1">
      <alignment vertical="center"/>
    </xf>
    <xf numFmtId="0" fontId="27" fillId="3" borderId="0" xfId="4" applyFont="1" applyFill="1" applyAlignment="1">
      <alignment vertical="center" wrapText="1"/>
    </xf>
    <xf numFmtId="0" fontId="0" fillId="3" borderId="180" xfId="0" applyFill="1" applyBorder="1">
      <alignment vertical="center"/>
    </xf>
    <xf numFmtId="0" fontId="0" fillId="3" borderId="170" xfId="0" applyFill="1" applyBorder="1">
      <alignment vertical="center"/>
    </xf>
    <xf numFmtId="0" fontId="0" fillId="3" borderId="175" xfId="0" applyFill="1" applyBorder="1">
      <alignment vertical="center"/>
    </xf>
    <xf numFmtId="0" fontId="0" fillId="3" borderId="168" xfId="0" applyFill="1" applyBorder="1">
      <alignment vertical="center"/>
    </xf>
    <xf numFmtId="0" fontId="0" fillId="18" borderId="211" xfId="0" applyFill="1" applyBorder="1">
      <alignment vertical="center"/>
    </xf>
    <xf numFmtId="0" fontId="25" fillId="3" borderId="0" xfId="4" applyFont="1" applyFill="1" applyAlignment="1">
      <alignment vertical="center"/>
    </xf>
    <xf numFmtId="0" fontId="20" fillId="0" borderId="0" xfId="0" applyFont="1">
      <alignment vertical="center"/>
    </xf>
    <xf numFmtId="0" fontId="21" fillId="19" borderId="210" xfId="2" applyFont="1" applyFill="1" applyBorder="1" applyAlignment="1">
      <alignment horizontal="center" vertical="center" shrinkToFit="1"/>
    </xf>
    <xf numFmtId="0" fontId="21" fillId="10" borderId="56" xfId="2" applyFont="1" applyFill="1" applyBorder="1" applyAlignment="1">
      <alignment horizontal="center" vertical="center" shrinkToFit="1"/>
    </xf>
    <xf numFmtId="0" fontId="21" fillId="19" borderId="44" xfId="2" applyFont="1" applyFill="1" applyBorder="1" applyAlignment="1">
      <alignment horizontal="center" vertical="center" shrinkToFit="1"/>
    </xf>
    <xf numFmtId="0" fontId="21" fillId="10" borderId="9" xfId="2" applyFont="1" applyFill="1" applyBorder="1" applyAlignment="1">
      <alignment horizontal="center" vertical="center" shrinkToFit="1"/>
    </xf>
    <xf numFmtId="0" fontId="21" fillId="10" borderId="105" xfId="2" applyFont="1" applyFill="1" applyBorder="1" applyAlignment="1">
      <alignment horizontal="center" vertical="center" wrapText="1" shrinkToFit="1"/>
    </xf>
    <xf numFmtId="0" fontId="20" fillId="0" borderId="0" xfId="0" applyFont="1" applyAlignment="1">
      <alignment horizontal="center" vertical="center"/>
    </xf>
    <xf numFmtId="0" fontId="27" fillId="3" borderId="197" xfId="4" applyFont="1" applyFill="1" applyBorder="1" applyAlignment="1">
      <alignment horizontal="center" vertical="center" shrinkToFit="1"/>
    </xf>
    <xf numFmtId="0" fontId="27" fillId="3" borderId="192" xfId="4" applyFont="1" applyFill="1" applyBorder="1">
      <alignment vertical="center"/>
    </xf>
    <xf numFmtId="0" fontId="38" fillId="3" borderId="52" xfId="4" applyFont="1" applyFill="1" applyBorder="1">
      <alignment vertical="center"/>
    </xf>
    <xf numFmtId="0" fontId="0" fillId="3" borderId="212" xfId="0" applyFill="1" applyBorder="1" applyAlignment="1">
      <alignment vertical="center" wrapText="1"/>
    </xf>
    <xf numFmtId="0" fontId="0" fillId="3" borderId="58" xfId="0" applyFill="1" applyBorder="1" applyAlignment="1">
      <alignment vertical="center" wrapText="1"/>
    </xf>
    <xf numFmtId="0" fontId="0" fillId="3" borderId="184" xfId="0" applyFill="1" applyBorder="1" applyAlignment="1">
      <alignment vertical="center" wrapText="1"/>
    </xf>
    <xf numFmtId="0" fontId="0" fillId="3" borderId="183" xfId="0" applyFill="1" applyBorder="1" applyAlignment="1">
      <alignment vertical="center" wrapText="1"/>
    </xf>
    <xf numFmtId="0" fontId="0" fillId="3" borderId="168" xfId="0" applyFill="1" applyBorder="1">
      <alignment vertical="center"/>
    </xf>
    <xf numFmtId="0" fontId="0" fillId="3" borderId="170" xfId="0" applyFill="1" applyBorder="1">
      <alignment vertical="center"/>
    </xf>
    <xf numFmtId="0" fontId="0" fillId="3" borderId="175" xfId="0" applyFill="1" applyBorder="1">
      <alignment vertical="center"/>
    </xf>
    <xf numFmtId="0" fontId="0" fillId="3" borderId="167" xfId="0" applyFill="1" applyBorder="1" applyAlignment="1">
      <alignment vertical="center" wrapText="1"/>
    </xf>
    <xf numFmtId="0" fontId="0" fillId="3" borderId="174" xfId="0" applyFill="1" applyBorder="1" applyAlignment="1">
      <alignment vertical="center" wrapText="1"/>
    </xf>
    <xf numFmtId="0" fontId="0" fillId="3" borderId="169" xfId="0" applyFill="1" applyBorder="1">
      <alignment vertical="center"/>
    </xf>
    <xf numFmtId="0" fontId="0" fillId="3" borderId="171" xfId="0" applyFill="1" applyBorder="1">
      <alignment vertical="center"/>
    </xf>
    <xf numFmtId="0" fontId="0" fillId="3" borderId="176" xfId="0" applyFill="1" applyBorder="1">
      <alignment vertical="center"/>
    </xf>
    <xf numFmtId="0" fontId="0" fillId="3" borderId="180" xfId="0" applyFill="1" applyBorder="1">
      <alignment vertical="center"/>
    </xf>
    <xf numFmtId="0" fontId="0" fillId="3" borderId="181" xfId="0" applyFill="1" applyBorder="1" applyAlignment="1">
      <alignment vertical="center" wrapText="1"/>
    </xf>
    <xf numFmtId="0" fontId="0" fillId="3" borderId="171" xfId="0" applyFill="1" applyBorder="1" applyAlignment="1">
      <alignment vertical="center" wrapText="1"/>
    </xf>
    <xf numFmtId="0" fontId="0" fillId="3" borderId="176" xfId="0" applyFill="1" applyBorder="1" applyAlignment="1">
      <alignment vertical="center" wrapText="1"/>
    </xf>
    <xf numFmtId="0" fontId="0" fillId="18" borderId="178" xfId="0" applyFill="1" applyBorder="1" applyAlignment="1">
      <alignment horizontal="center" vertical="center"/>
    </xf>
    <xf numFmtId="0" fontId="0" fillId="18" borderId="182" xfId="0" applyFill="1" applyBorder="1" applyAlignment="1">
      <alignment horizontal="center" vertical="center"/>
    </xf>
    <xf numFmtId="0" fontId="0" fillId="18" borderId="179" xfId="0" applyFill="1" applyBorder="1" applyAlignment="1">
      <alignment horizontal="center" vertical="center"/>
    </xf>
    <xf numFmtId="0" fontId="0" fillId="18" borderId="180" xfId="0" applyFill="1" applyBorder="1">
      <alignment vertical="center"/>
    </xf>
    <xf numFmtId="0" fontId="0" fillId="18" borderId="170" xfId="0" applyFill="1" applyBorder="1">
      <alignment vertical="center"/>
    </xf>
    <xf numFmtId="0" fontId="0" fillId="18" borderId="175" xfId="0" applyFill="1" applyBorder="1">
      <alignment vertical="center"/>
    </xf>
    <xf numFmtId="0" fontId="0" fillId="3" borderId="181" xfId="0" applyFill="1" applyBorder="1">
      <alignment vertical="center"/>
    </xf>
    <xf numFmtId="0" fontId="0" fillId="18" borderId="168" xfId="0" applyFill="1" applyBorder="1">
      <alignment vertical="center"/>
    </xf>
    <xf numFmtId="0" fontId="0" fillId="18" borderId="169" xfId="0" applyFill="1" applyBorder="1">
      <alignment vertical="center"/>
    </xf>
    <xf numFmtId="0" fontId="0" fillId="18" borderId="171" xfId="0" applyFill="1" applyBorder="1">
      <alignment vertical="center"/>
    </xf>
    <xf numFmtId="0" fontId="0" fillId="18" borderId="176" xfId="0" applyFill="1" applyBorder="1">
      <alignment vertical="center"/>
    </xf>
    <xf numFmtId="0" fontId="0" fillId="18" borderId="183" xfId="0" applyFill="1" applyBorder="1" applyAlignment="1">
      <alignment vertical="center" wrapText="1"/>
    </xf>
    <xf numFmtId="0" fontId="0" fillId="18" borderId="58" xfId="0" applyFill="1" applyBorder="1" applyAlignment="1">
      <alignment vertical="center" wrapText="1"/>
    </xf>
    <xf numFmtId="0" fontId="0" fillId="18" borderId="184" xfId="0" applyFill="1" applyBorder="1" applyAlignment="1">
      <alignment vertical="center" wrapText="1"/>
    </xf>
    <xf numFmtId="0" fontId="0" fillId="18" borderId="167" xfId="0" applyFill="1" applyBorder="1" applyAlignment="1">
      <alignment vertical="center" wrapText="1"/>
    </xf>
    <xf numFmtId="0" fontId="0" fillId="18" borderId="174" xfId="0" applyFill="1" applyBorder="1" applyAlignment="1">
      <alignment vertical="center" wrapText="1"/>
    </xf>
    <xf numFmtId="0" fontId="0" fillId="6" borderId="7" xfId="0" applyFill="1" applyBorder="1">
      <alignment vertical="center"/>
    </xf>
    <xf numFmtId="0" fontId="0" fillId="6" borderId="9" xfId="0" applyFill="1" applyBorder="1">
      <alignment vertical="center"/>
    </xf>
    <xf numFmtId="0" fontId="0" fillId="6" borderId="2" xfId="0" applyFill="1" applyBorder="1">
      <alignment vertical="center"/>
    </xf>
    <xf numFmtId="0" fontId="0" fillId="3" borderId="179" xfId="0" applyFill="1" applyBorder="1" applyAlignment="1">
      <alignment vertical="center" wrapText="1"/>
    </xf>
    <xf numFmtId="0" fontId="0" fillId="17" borderId="7" xfId="0" applyFill="1" applyBorder="1">
      <alignment vertical="center"/>
    </xf>
    <xf numFmtId="0" fontId="0" fillId="17" borderId="9" xfId="0" applyFill="1" applyBorder="1">
      <alignment vertical="center"/>
    </xf>
    <xf numFmtId="0" fontId="0" fillId="17" borderId="2" xfId="0" applyFill="1" applyBorder="1">
      <alignment vertical="center"/>
    </xf>
    <xf numFmtId="0" fontId="0" fillId="18" borderId="7" xfId="0" applyFill="1" applyBorder="1">
      <alignment vertical="center"/>
    </xf>
    <xf numFmtId="0" fontId="0" fillId="18" borderId="9" xfId="0" applyFill="1" applyBorder="1">
      <alignment vertical="center"/>
    </xf>
    <xf numFmtId="0" fontId="0" fillId="18" borderId="2" xfId="0" applyFill="1" applyBorder="1">
      <alignment vertical="center"/>
    </xf>
    <xf numFmtId="0" fontId="13" fillId="5" borderId="15" xfId="2" applyFont="1" applyFill="1" applyBorder="1" applyAlignment="1">
      <alignment horizontal="center" vertical="center" wrapText="1"/>
    </xf>
    <xf numFmtId="0" fontId="13" fillId="5" borderId="8" xfId="2" applyFont="1" applyFill="1" applyBorder="1" applyAlignment="1">
      <alignment horizontal="center" vertical="center" wrapText="1"/>
    </xf>
    <xf numFmtId="0" fontId="13" fillId="5" borderId="6" xfId="2"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3" xfId="2" applyFont="1" applyFill="1" applyBorder="1" applyAlignment="1">
      <alignment horizontal="center" vertical="center" wrapText="1"/>
    </xf>
    <xf numFmtId="0" fontId="13" fillId="5" borderId="14" xfId="2" applyFont="1" applyFill="1" applyBorder="1" applyAlignment="1">
      <alignment horizontal="center" vertical="center" wrapText="1"/>
    </xf>
    <xf numFmtId="0" fontId="13" fillId="3" borderId="9" xfId="2" applyFont="1" applyFill="1" applyBorder="1" applyAlignment="1">
      <alignment horizontal="center" vertical="center" shrinkToFit="1"/>
    </xf>
    <xf numFmtId="0" fontId="27" fillId="3" borderId="9" xfId="4" applyFont="1" applyFill="1" applyBorder="1">
      <alignment vertical="center"/>
    </xf>
    <xf numFmtId="0" fontId="27" fillId="3" borderId="2" xfId="4" applyFont="1" applyFill="1" applyBorder="1">
      <alignment vertical="center"/>
    </xf>
    <xf numFmtId="0" fontId="13" fillId="13" borderId="7" xfId="2" applyFont="1" applyFill="1" applyBorder="1" applyAlignment="1">
      <alignment horizontal="center" vertical="center" wrapText="1"/>
    </xf>
    <xf numFmtId="0" fontId="13" fillId="13" borderId="9" xfId="2" applyFont="1" applyFill="1" applyBorder="1" applyAlignment="1">
      <alignment horizontal="center" vertical="center" wrapText="1"/>
    </xf>
    <xf numFmtId="0" fontId="13" fillId="3" borderId="9"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25" fillId="3" borderId="0" xfId="4" applyFont="1" applyFill="1" applyAlignment="1">
      <alignment vertical="center"/>
    </xf>
    <xf numFmtId="178" fontId="13" fillId="5" borderId="34" xfId="2" applyNumberFormat="1" applyFont="1" applyFill="1" applyBorder="1" applyAlignment="1">
      <alignment horizontal="center" vertical="center" wrapText="1"/>
    </xf>
    <xf numFmtId="178" fontId="13" fillId="5" borderId="35" xfId="2" applyNumberFormat="1" applyFont="1" applyFill="1" applyBorder="1" applyAlignment="1">
      <alignment horizontal="center" vertical="center" wrapText="1"/>
    </xf>
    <xf numFmtId="178" fontId="13" fillId="5" borderId="50" xfId="2" applyNumberFormat="1" applyFont="1" applyFill="1" applyBorder="1" applyAlignment="1">
      <alignment horizontal="center" vertical="center" wrapText="1"/>
    </xf>
    <xf numFmtId="0" fontId="13" fillId="5" borderId="1" xfId="2" applyFont="1" applyFill="1" applyBorder="1" applyAlignment="1">
      <alignment horizontal="center" vertical="center"/>
    </xf>
    <xf numFmtId="0" fontId="13" fillId="3" borderId="1" xfId="2" applyFont="1" applyFill="1" applyBorder="1" applyAlignment="1">
      <alignment horizontal="left" vertical="center" shrinkToFit="1"/>
    </xf>
    <xf numFmtId="0" fontId="13" fillId="3" borderId="7" xfId="2" applyFont="1" applyFill="1" applyBorder="1" applyAlignment="1">
      <alignment horizontal="left" vertical="center" wrapText="1"/>
    </xf>
    <xf numFmtId="0" fontId="13" fillId="3" borderId="9" xfId="2" applyFont="1" applyFill="1" applyBorder="1" applyAlignment="1">
      <alignment horizontal="left" vertical="center" wrapText="1"/>
    </xf>
    <xf numFmtId="0" fontId="13" fillId="3" borderId="2" xfId="2" applyFont="1" applyFill="1" applyBorder="1" applyAlignment="1">
      <alignment horizontal="left" vertical="center" wrapText="1"/>
    </xf>
    <xf numFmtId="178" fontId="9" fillId="3" borderId="51" xfId="2" applyNumberFormat="1" applyFont="1" applyFill="1" applyBorder="1" applyAlignment="1">
      <alignment horizontal="center" vertical="center"/>
    </xf>
    <xf numFmtId="178" fontId="9" fillId="3" borderId="35" xfId="2" applyNumberFormat="1" applyFont="1" applyFill="1" applyBorder="1" applyAlignment="1">
      <alignment horizontal="center" vertical="center"/>
    </xf>
    <xf numFmtId="0" fontId="25" fillId="3" borderId="0" xfId="4" applyFont="1" applyFill="1" applyAlignment="1">
      <alignment horizontal="center" vertical="center" wrapText="1"/>
    </xf>
    <xf numFmtId="0" fontId="25" fillId="3" borderId="0" xfId="4" applyFont="1" applyFill="1" applyAlignment="1">
      <alignment horizontal="center" vertical="center"/>
    </xf>
    <xf numFmtId="0" fontId="14" fillId="5" borderId="29" xfId="2" applyFont="1" applyFill="1" applyBorder="1" applyAlignment="1">
      <alignment horizontal="center" vertical="center" shrinkToFit="1"/>
    </xf>
    <xf numFmtId="0" fontId="14" fillId="3" borderId="29" xfId="2" applyFont="1" applyFill="1" applyBorder="1"/>
    <xf numFmtId="0" fontId="13" fillId="5" borderId="1" xfId="2" applyFont="1" applyFill="1" applyBorder="1" applyAlignment="1">
      <alignment horizontal="center" vertical="center" wrapText="1"/>
    </xf>
    <xf numFmtId="0" fontId="13" fillId="3" borderId="1" xfId="2" applyFont="1" applyFill="1" applyBorder="1" applyAlignment="1">
      <alignment horizontal="center" vertical="center" shrinkToFit="1"/>
    </xf>
    <xf numFmtId="0" fontId="13" fillId="3" borderId="7" xfId="2" applyFont="1" applyFill="1" applyBorder="1" applyAlignment="1">
      <alignment horizontal="center" vertical="center" shrinkToFit="1"/>
    </xf>
    <xf numFmtId="0" fontId="13" fillId="3" borderId="2" xfId="2" applyFont="1" applyFill="1" applyBorder="1" applyAlignment="1">
      <alignment horizontal="center" vertical="center" shrinkToFit="1"/>
    </xf>
    <xf numFmtId="0" fontId="13" fillId="5" borderId="33" xfId="2" applyFont="1" applyFill="1" applyBorder="1" applyAlignment="1">
      <alignment horizontal="center" vertical="center" wrapText="1" shrinkToFit="1"/>
    </xf>
    <xf numFmtId="0" fontId="15" fillId="3" borderId="33" xfId="2" applyFont="1" applyFill="1" applyBorder="1" applyAlignment="1">
      <alignment vertical="center"/>
    </xf>
    <xf numFmtId="0" fontId="13" fillId="3" borderId="7" xfId="2" applyFont="1" applyFill="1" applyBorder="1" applyAlignment="1">
      <alignment horizontal="left" vertical="center" wrapText="1" shrinkToFit="1"/>
    </xf>
    <xf numFmtId="0" fontId="13" fillId="3" borderId="9" xfId="2" applyFont="1" applyFill="1" applyBorder="1" applyAlignment="1">
      <alignment horizontal="left" vertical="center" wrapText="1" shrinkToFit="1"/>
    </xf>
    <xf numFmtId="0" fontId="13" fillId="3" borderId="2" xfId="2" applyFont="1" applyFill="1" applyBorder="1" applyAlignment="1">
      <alignment horizontal="left" vertical="center" wrapText="1" shrinkToFit="1"/>
    </xf>
    <xf numFmtId="0" fontId="13" fillId="3" borderId="1" xfId="2" applyFont="1" applyFill="1" applyBorder="1" applyAlignment="1">
      <alignment horizontal="left" vertical="center"/>
    </xf>
    <xf numFmtId="0" fontId="13" fillId="3" borderId="37" xfId="2" applyFont="1" applyFill="1" applyBorder="1" applyAlignment="1">
      <alignment horizontal="center" vertical="center" shrinkToFit="1"/>
    </xf>
    <xf numFmtId="0" fontId="13" fillId="3" borderId="28" xfId="2" applyFont="1" applyFill="1" applyBorder="1" applyAlignment="1">
      <alignment horizontal="center" vertical="center" shrinkToFit="1"/>
    </xf>
    <xf numFmtId="0" fontId="13" fillId="6" borderId="28" xfId="2" applyFont="1" applyFill="1" applyBorder="1" applyAlignment="1">
      <alignment horizontal="center" vertical="center" shrinkToFit="1"/>
    </xf>
    <xf numFmtId="0" fontId="13" fillId="6" borderId="38" xfId="2" applyFont="1" applyFill="1" applyBorder="1" applyAlignment="1">
      <alignment horizontal="center" vertical="center" shrinkToFit="1"/>
    </xf>
    <xf numFmtId="0" fontId="13" fillId="3" borderId="4" xfId="2" applyFont="1" applyFill="1" applyBorder="1" applyAlignment="1">
      <alignment horizontal="center" vertical="center" shrinkToFit="1"/>
    </xf>
    <xf numFmtId="0" fontId="13" fillId="3" borderId="13" xfId="2" applyFont="1" applyFill="1" applyBorder="1" applyAlignment="1">
      <alignment horizontal="center" vertical="center" shrinkToFit="1"/>
    </xf>
    <xf numFmtId="0" fontId="13" fillId="3" borderId="14" xfId="2" applyFont="1" applyFill="1" applyBorder="1" applyAlignment="1">
      <alignment horizontal="center" vertical="center" shrinkToFit="1"/>
    </xf>
    <xf numFmtId="0" fontId="13" fillId="3" borderId="30" xfId="2" applyFont="1" applyFill="1" applyBorder="1" applyAlignment="1">
      <alignment horizontal="center" vertical="center"/>
    </xf>
    <xf numFmtId="0" fontId="13" fillId="3" borderId="31" xfId="2" applyFont="1" applyFill="1" applyBorder="1" applyAlignment="1">
      <alignment horizontal="center" vertical="center"/>
    </xf>
    <xf numFmtId="0" fontId="13" fillId="3" borderId="32" xfId="2" applyFont="1" applyFill="1" applyBorder="1" applyAlignment="1">
      <alignment horizontal="center" vertical="center"/>
    </xf>
    <xf numFmtId="0" fontId="14" fillId="13" borderId="29" xfId="2" applyFont="1" applyFill="1" applyBorder="1" applyAlignment="1">
      <alignment horizontal="center" vertical="center" shrinkToFit="1"/>
    </xf>
    <xf numFmtId="0" fontId="14" fillId="13" borderId="18" xfId="2" applyFont="1" applyFill="1" applyBorder="1" applyAlignment="1">
      <alignment horizontal="center" vertical="center" shrinkToFit="1"/>
    </xf>
    <xf numFmtId="0" fontId="14" fillId="13" borderId="19" xfId="2" applyFont="1" applyFill="1" applyBorder="1" applyAlignment="1">
      <alignment horizontal="center" vertical="center" shrinkToFit="1"/>
    </xf>
    <xf numFmtId="0" fontId="14" fillId="13" borderId="20" xfId="2" applyFont="1" applyFill="1" applyBorder="1" applyAlignment="1">
      <alignment horizontal="center" vertical="center" shrinkToFit="1"/>
    </xf>
    <xf numFmtId="0" fontId="14" fillId="13" borderId="18" xfId="2" applyFont="1" applyFill="1" applyBorder="1" applyAlignment="1">
      <alignment horizontal="left" vertical="center" shrinkToFit="1"/>
    </xf>
    <xf numFmtId="0" fontId="14" fillId="13" borderId="19" xfId="2" applyFont="1" applyFill="1" applyBorder="1" applyAlignment="1">
      <alignment horizontal="left" vertical="center" shrinkToFit="1"/>
    </xf>
    <xf numFmtId="0" fontId="14" fillId="13" borderId="20" xfId="2" applyFont="1" applyFill="1" applyBorder="1" applyAlignment="1">
      <alignment horizontal="left" vertical="center" shrinkToFit="1"/>
    </xf>
    <xf numFmtId="0" fontId="28" fillId="3" borderId="52" xfId="0" applyFont="1" applyFill="1" applyBorder="1" applyAlignment="1" applyProtection="1">
      <alignment horizontal="right" wrapText="1"/>
    </xf>
    <xf numFmtId="0" fontId="27" fillId="5" borderId="100" xfId="4" applyFont="1" applyFill="1" applyBorder="1" applyAlignment="1">
      <alignment vertical="center" textRotation="255"/>
    </xf>
    <xf numFmtId="0" fontId="27" fillId="5" borderId="101" xfId="4" applyFont="1" applyFill="1" applyBorder="1" applyAlignment="1">
      <alignment vertical="center" textRotation="255"/>
    </xf>
    <xf numFmtId="0" fontId="27" fillId="13" borderId="54" xfId="4" applyFont="1" applyFill="1" applyBorder="1" applyAlignment="1">
      <alignment horizontal="center" vertical="center" shrinkToFit="1"/>
    </xf>
    <xf numFmtId="0" fontId="27" fillId="13" borderId="55" xfId="4" applyFont="1" applyFill="1" applyBorder="1" applyAlignment="1">
      <alignment horizontal="center" vertical="center" shrinkToFit="1"/>
    </xf>
    <xf numFmtId="179" fontId="27" fillId="3" borderId="55" xfId="4" applyNumberFormat="1" applyFont="1" applyFill="1" applyBorder="1" applyAlignment="1">
      <alignment horizontal="center" vertical="center" shrinkToFit="1"/>
    </xf>
    <xf numFmtId="0" fontId="27" fillId="3" borderId="188" xfId="4" applyFont="1" applyFill="1" applyBorder="1" applyAlignment="1">
      <alignment horizontal="center" vertical="center" shrinkToFit="1"/>
    </xf>
    <xf numFmtId="0" fontId="27" fillId="3" borderId="56" xfId="4" applyFont="1" applyFill="1" applyBorder="1" applyAlignment="1">
      <alignment horizontal="center" vertical="center" shrinkToFit="1"/>
    </xf>
    <xf numFmtId="0" fontId="27" fillId="3" borderId="189" xfId="4" applyFont="1" applyFill="1" applyBorder="1" applyAlignment="1">
      <alignment horizontal="center" vertical="center" shrinkToFit="1"/>
    </xf>
    <xf numFmtId="0" fontId="27" fillId="13" borderId="188" xfId="4" applyFont="1" applyFill="1" applyBorder="1" applyAlignment="1">
      <alignment horizontal="center" vertical="center" shrinkToFit="1"/>
    </xf>
    <xf numFmtId="0" fontId="27" fillId="13" borderId="56" xfId="4" applyFont="1" applyFill="1" applyBorder="1" applyAlignment="1">
      <alignment horizontal="center" vertical="center" shrinkToFit="1"/>
    </xf>
    <xf numFmtId="0" fontId="27" fillId="13" borderId="189" xfId="4" applyFont="1" applyFill="1" applyBorder="1" applyAlignment="1">
      <alignment horizontal="center" vertical="center" shrinkToFit="1"/>
    </xf>
    <xf numFmtId="0" fontId="27" fillId="13" borderId="59" xfId="4" applyFont="1" applyFill="1" applyBorder="1" applyAlignment="1">
      <alignment horizontal="center" vertical="center" wrapText="1" shrinkToFit="1"/>
    </xf>
    <xf numFmtId="0" fontId="27" fillId="13" borderId="1" xfId="4" applyFont="1" applyFill="1" applyBorder="1" applyAlignment="1">
      <alignment horizontal="center" vertical="center" wrapText="1" shrinkToFit="1"/>
    </xf>
    <xf numFmtId="0" fontId="27" fillId="3" borderId="1" xfId="4" applyFont="1" applyFill="1" applyBorder="1" applyAlignment="1">
      <alignment horizontal="center" vertical="center" shrinkToFit="1"/>
    </xf>
    <xf numFmtId="0" fontId="27" fillId="13" borderId="62" xfId="4" applyFont="1" applyFill="1" applyBorder="1" applyAlignment="1">
      <alignment horizontal="center" vertical="center" shrinkToFit="1"/>
    </xf>
    <xf numFmtId="0" fontId="27" fillId="13" borderId="8" xfId="4" applyFont="1" applyFill="1" applyBorder="1" applyAlignment="1">
      <alignment horizontal="center" vertical="center" shrinkToFit="1"/>
    </xf>
    <xf numFmtId="0" fontId="27" fillId="13" borderId="6" xfId="4" applyFont="1" applyFill="1" applyBorder="1" applyAlignment="1">
      <alignment horizontal="center" vertical="center" shrinkToFit="1"/>
    </xf>
    <xf numFmtId="0" fontId="27" fillId="13" borderId="65" xfId="4" applyFont="1" applyFill="1" applyBorder="1" applyAlignment="1">
      <alignment horizontal="center" vertical="center" shrinkToFit="1"/>
    </xf>
    <xf numFmtId="0" fontId="27" fillId="13" borderId="13" xfId="4" applyFont="1" applyFill="1" applyBorder="1" applyAlignment="1">
      <alignment horizontal="center" vertical="center" shrinkToFit="1"/>
    </xf>
    <xf numFmtId="0" fontId="27" fillId="13" borderId="14" xfId="4" applyFont="1" applyFill="1" applyBorder="1" applyAlignment="1">
      <alignment horizontal="center" vertical="center" shrinkToFit="1"/>
    </xf>
    <xf numFmtId="0" fontId="27" fillId="3" borderId="15" xfId="4" applyFont="1" applyFill="1" applyBorder="1" applyAlignment="1">
      <alignment horizontal="left" vertical="center" wrapText="1"/>
    </xf>
    <xf numFmtId="0" fontId="27" fillId="3" borderId="8" xfId="4" applyFont="1" applyFill="1" applyBorder="1" applyAlignment="1">
      <alignment horizontal="left" vertical="center" wrapText="1"/>
    </xf>
    <xf numFmtId="0" fontId="27" fillId="3" borderId="66" xfId="4" applyFont="1" applyFill="1" applyBorder="1" applyAlignment="1">
      <alignment horizontal="left" vertical="center" wrapText="1"/>
    </xf>
    <xf numFmtId="0" fontId="27" fillId="3" borderId="4" xfId="4" applyFont="1" applyFill="1" applyBorder="1" applyAlignment="1">
      <alignment horizontal="left" vertical="center" wrapText="1"/>
    </xf>
    <xf numFmtId="0" fontId="27" fillId="3" borderId="13" xfId="4" applyFont="1" applyFill="1" applyBorder="1" applyAlignment="1">
      <alignment horizontal="left" vertical="center" wrapText="1"/>
    </xf>
    <xf numFmtId="0" fontId="27" fillId="3" borderId="67" xfId="4" applyFont="1" applyFill="1" applyBorder="1" applyAlignment="1">
      <alignment horizontal="left" vertical="center" wrapText="1"/>
    </xf>
    <xf numFmtId="0" fontId="27" fillId="13" borderId="7" xfId="4" applyFont="1" applyFill="1" applyBorder="1" applyAlignment="1">
      <alignment horizontal="center" vertical="center" shrinkToFit="1"/>
    </xf>
    <xf numFmtId="0" fontId="27" fillId="13" borderId="9" xfId="4" applyFont="1" applyFill="1" applyBorder="1" applyAlignment="1">
      <alignment horizontal="center" vertical="center" shrinkToFit="1"/>
    </xf>
    <xf numFmtId="0" fontId="29" fillId="3" borderId="9" xfId="4" applyFont="1" applyFill="1" applyBorder="1" applyAlignment="1">
      <alignment horizontal="center" vertical="center" shrinkToFit="1"/>
    </xf>
    <xf numFmtId="0" fontId="29" fillId="3" borderId="45" xfId="4" applyFont="1" applyFill="1" applyBorder="1" applyAlignment="1">
      <alignment horizontal="center" vertical="center" shrinkToFit="1"/>
    </xf>
    <xf numFmtId="0" fontId="27" fillId="13" borderId="59" xfId="4" applyFont="1" applyFill="1" applyBorder="1" applyAlignment="1">
      <alignment horizontal="center" vertical="center" shrinkToFit="1"/>
    </xf>
    <xf numFmtId="0" fontId="27" fillId="13" borderId="1" xfId="4" applyFont="1" applyFill="1" applyBorder="1" applyAlignment="1">
      <alignment horizontal="center" vertical="center" shrinkToFit="1"/>
    </xf>
    <xf numFmtId="0" fontId="29" fillId="13" borderId="1" xfId="4" applyFont="1" applyFill="1" applyBorder="1" applyAlignment="1">
      <alignment horizontal="center" vertical="center" shrinkToFit="1"/>
    </xf>
    <xf numFmtId="0" fontId="29" fillId="3" borderId="1" xfId="4" applyFont="1" applyFill="1" applyBorder="1" applyAlignment="1">
      <alignment horizontal="center" vertical="center" shrinkToFit="1"/>
    </xf>
    <xf numFmtId="0" fontId="29" fillId="3" borderId="7" xfId="4" applyFont="1" applyFill="1" applyBorder="1" applyAlignment="1">
      <alignment horizontal="center" vertical="center" shrinkToFit="1"/>
    </xf>
    <xf numFmtId="0" fontId="29" fillId="3" borderId="2" xfId="4" applyFont="1" applyFill="1" applyBorder="1" applyAlignment="1">
      <alignment horizontal="center" vertical="center" shrinkToFit="1"/>
    </xf>
    <xf numFmtId="0" fontId="29" fillId="13" borderId="1" xfId="4" applyFont="1" applyFill="1" applyBorder="1" applyAlignment="1">
      <alignment horizontal="center" vertical="center" wrapText="1" shrinkToFit="1"/>
    </xf>
    <xf numFmtId="0" fontId="29" fillId="3" borderId="18" xfId="4" applyFont="1" applyFill="1" applyBorder="1" applyAlignment="1">
      <alignment horizontal="center" vertical="center" shrinkToFit="1"/>
    </xf>
    <xf numFmtId="0" fontId="29" fillId="3" borderId="19" xfId="4" applyFont="1" applyFill="1" applyBorder="1" applyAlignment="1">
      <alignment horizontal="center" vertical="center" shrinkToFit="1"/>
    </xf>
    <xf numFmtId="0" fontId="29" fillId="3" borderId="60" xfId="4" applyFont="1" applyFill="1" applyBorder="1" applyAlignment="1">
      <alignment horizontal="center" vertical="center" shrinkToFit="1"/>
    </xf>
    <xf numFmtId="0" fontId="29" fillId="13" borderId="30" xfId="4" applyFont="1" applyFill="1" applyBorder="1" applyAlignment="1">
      <alignment horizontal="center" vertical="center" shrinkToFit="1"/>
    </xf>
    <xf numFmtId="0" fontId="29" fillId="13" borderId="31" xfId="4" applyFont="1" applyFill="1" applyBorder="1" applyAlignment="1">
      <alignment horizontal="center" vertical="center" shrinkToFit="1"/>
    </xf>
    <xf numFmtId="0" fontId="29" fillId="3" borderId="31" xfId="4" applyFont="1" applyFill="1" applyBorder="1" applyAlignment="1">
      <alignment horizontal="center" vertical="center" shrinkToFit="1"/>
    </xf>
    <xf numFmtId="0" fontId="29" fillId="3" borderId="61" xfId="4" applyFont="1" applyFill="1" applyBorder="1" applyAlignment="1">
      <alignment horizontal="center" vertical="center" shrinkToFit="1"/>
    </xf>
    <xf numFmtId="0" fontId="30" fillId="7" borderId="72" xfId="2" applyFont="1" applyFill="1" applyBorder="1" applyAlignment="1">
      <alignment horizontal="center" vertical="center" shrinkToFit="1"/>
    </xf>
    <xf numFmtId="0" fontId="30" fillId="7" borderId="73" xfId="2" applyFont="1" applyFill="1" applyBorder="1" applyAlignment="1">
      <alignment horizontal="center" vertical="center" shrinkToFit="1"/>
    </xf>
    <xf numFmtId="177" fontId="30" fillId="15" borderId="21" xfId="2" applyNumberFormat="1" applyFont="1" applyFill="1" applyBorder="1" applyAlignment="1">
      <alignment horizontal="center" vertical="center" shrinkToFit="1"/>
    </xf>
    <xf numFmtId="177" fontId="30" fillId="15" borderId="64" xfId="2" applyNumberFormat="1" applyFont="1" applyFill="1" applyBorder="1" applyAlignment="1">
      <alignment horizontal="center" vertical="center" shrinkToFit="1"/>
    </xf>
    <xf numFmtId="0" fontId="30" fillId="15" borderId="30" xfId="2" applyFont="1" applyFill="1" applyBorder="1" applyAlignment="1">
      <alignment horizontal="center" vertical="center" shrinkToFit="1"/>
    </xf>
    <xf numFmtId="0" fontId="30" fillId="15" borderId="32" xfId="2" applyFont="1" applyFill="1" applyBorder="1" applyAlignment="1">
      <alignment horizontal="center" vertical="center" shrinkToFit="1"/>
    </xf>
    <xf numFmtId="177" fontId="30" fillId="15" borderId="25" xfId="2" applyNumberFormat="1" applyFont="1" applyFill="1" applyBorder="1" applyAlignment="1">
      <alignment horizontal="center" vertical="center" shrinkToFit="1"/>
    </xf>
    <xf numFmtId="0" fontId="30" fillId="15" borderId="61" xfId="2" applyFont="1" applyFill="1" applyBorder="1" applyAlignment="1">
      <alignment horizontal="center" vertical="center" shrinkToFit="1"/>
    </xf>
    <xf numFmtId="0" fontId="27" fillId="3" borderId="18" xfId="2" applyFont="1" applyFill="1" applyBorder="1" applyAlignment="1" applyProtection="1">
      <alignment horizontal="center" vertical="center" wrapText="1"/>
      <protection locked="0"/>
    </xf>
    <xf numFmtId="0" fontId="27" fillId="3" borderId="20" xfId="2" applyFont="1" applyFill="1" applyBorder="1" applyAlignment="1" applyProtection="1">
      <alignment horizontal="center" vertical="center" wrapText="1"/>
      <protection locked="0"/>
    </xf>
    <xf numFmtId="0" fontId="27" fillId="3" borderId="60" xfId="2" applyFont="1" applyFill="1" applyBorder="1" applyAlignment="1" applyProtection="1">
      <alignment horizontal="center" vertical="center" wrapText="1"/>
      <protection locked="0"/>
    </xf>
    <xf numFmtId="0" fontId="27" fillId="3" borderId="21" xfId="2" applyFont="1" applyFill="1" applyBorder="1" applyAlignment="1" applyProtection="1">
      <alignment horizontal="center" vertical="center" wrapText="1"/>
      <protection locked="0"/>
    </xf>
    <xf numFmtId="0" fontId="27" fillId="3" borderId="25" xfId="2" applyFont="1" applyFill="1" applyBorder="1" applyAlignment="1" applyProtection="1">
      <alignment horizontal="center" vertical="center" wrapText="1"/>
      <protection locked="0"/>
    </xf>
    <xf numFmtId="0" fontId="27" fillId="3" borderId="64" xfId="2" applyFont="1" applyFill="1" applyBorder="1" applyAlignment="1" applyProtection="1">
      <alignment horizontal="center" vertical="center" wrapText="1"/>
      <protection locked="0"/>
    </xf>
    <xf numFmtId="0" fontId="27" fillId="3" borderId="30" xfId="2" applyFont="1" applyFill="1" applyBorder="1" applyAlignment="1" applyProtection="1">
      <alignment horizontal="center" vertical="center" wrapText="1"/>
      <protection locked="0"/>
    </xf>
    <xf numFmtId="0" fontId="27" fillId="3" borderId="32" xfId="2" applyFont="1" applyFill="1" applyBorder="1" applyAlignment="1" applyProtection="1">
      <alignment horizontal="center" vertical="center" wrapText="1"/>
      <protection locked="0"/>
    </xf>
    <xf numFmtId="0" fontId="27" fillId="3" borderId="61" xfId="2" applyFont="1" applyFill="1" applyBorder="1" applyAlignment="1" applyProtection="1">
      <alignment horizontal="center" vertical="center" wrapText="1"/>
      <protection locked="0"/>
    </xf>
    <xf numFmtId="0" fontId="27" fillId="0" borderId="18" xfId="2" applyFont="1" applyBorder="1" applyAlignment="1" applyProtection="1">
      <alignment horizontal="center" vertical="center" wrapText="1"/>
      <protection locked="0"/>
    </xf>
    <xf numFmtId="0" fontId="27" fillId="0" borderId="20" xfId="2" applyFont="1" applyBorder="1" applyAlignment="1" applyProtection="1">
      <alignment horizontal="center" vertical="center" wrapText="1"/>
      <protection locked="0"/>
    </xf>
    <xf numFmtId="0" fontId="27" fillId="0" borderId="60" xfId="2" applyFont="1" applyBorder="1" applyAlignment="1" applyProtection="1">
      <alignment horizontal="center" vertical="center" wrapText="1"/>
      <protection locked="0"/>
    </xf>
    <xf numFmtId="0" fontId="27" fillId="0" borderId="21" xfId="2" applyFont="1" applyBorder="1" applyAlignment="1" applyProtection="1">
      <alignment horizontal="center" vertical="center" wrapText="1"/>
      <protection locked="0"/>
    </xf>
    <xf numFmtId="0" fontId="27" fillId="0" borderId="25" xfId="2" applyFont="1" applyBorder="1" applyAlignment="1" applyProtection="1">
      <alignment horizontal="center" vertical="center" wrapText="1"/>
      <protection locked="0"/>
    </xf>
    <xf numFmtId="0" fontId="27" fillId="0" borderId="64" xfId="2" applyFont="1" applyBorder="1" applyAlignment="1" applyProtection="1">
      <alignment horizontal="center" vertical="center" wrapText="1"/>
      <protection locked="0"/>
    </xf>
    <xf numFmtId="0" fontId="27" fillId="0" borderId="30" xfId="2" applyFont="1" applyBorder="1" applyAlignment="1" applyProtection="1">
      <alignment horizontal="center" vertical="center" wrapText="1"/>
      <protection locked="0"/>
    </xf>
    <xf numFmtId="0" fontId="27" fillId="0" borderId="32" xfId="2" applyFont="1" applyBorder="1" applyAlignment="1" applyProtection="1">
      <alignment horizontal="center" vertical="center" wrapText="1"/>
      <protection locked="0"/>
    </xf>
    <xf numFmtId="0" fontId="27" fillId="0" borderId="61" xfId="2" applyFont="1" applyBorder="1" applyAlignment="1" applyProtection="1">
      <alignment horizontal="center" vertical="center" wrapText="1"/>
      <protection locked="0"/>
    </xf>
    <xf numFmtId="0" fontId="27" fillId="0" borderId="76" xfId="2" applyFont="1" applyBorder="1" applyAlignment="1" applyProtection="1">
      <alignment horizontal="center" vertical="center" wrapText="1"/>
      <protection locked="0"/>
    </xf>
    <xf numFmtId="0" fontId="27" fillId="0" borderId="75" xfId="2" applyFont="1" applyBorder="1" applyAlignment="1" applyProtection="1">
      <alignment horizontal="center" vertical="center" wrapText="1"/>
      <protection locked="0"/>
    </xf>
    <xf numFmtId="0" fontId="27" fillId="0" borderId="77" xfId="2" applyFont="1" applyBorder="1" applyAlignment="1" applyProtection="1">
      <alignment horizontal="center" vertical="center" wrapText="1"/>
      <protection locked="0"/>
    </xf>
    <xf numFmtId="0" fontId="30" fillId="15" borderId="21" xfId="2" applyFont="1" applyFill="1" applyBorder="1" applyAlignment="1">
      <alignment horizontal="center" vertical="center" wrapText="1"/>
    </xf>
    <xf numFmtId="0" fontId="30" fillId="15" borderId="25" xfId="2" applyFont="1" applyFill="1" applyBorder="1" applyAlignment="1">
      <alignment horizontal="center" vertical="center" wrapText="1"/>
    </xf>
    <xf numFmtId="0" fontId="30" fillId="15" borderId="194" xfId="2" applyFont="1" applyFill="1" applyBorder="1" applyAlignment="1">
      <alignment horizontal="center" vertical="center" wrapText="1"/>
    </xf>
    <xf numFmtId="0" fontId="30" fillId="15" borderId="195" xfId="2" applyFont="1" applyFill="1" applyBorder="1" applyAlignment="1">
      <alignment horizontal="center" vertical="center" wrapText="1"/>
    </xf>
    <xf numFmtId="0" fontId="30" fillId="15" borderId="40" xfId="2" applyFont="1" applyFill="1" applyBorder="1" applyAlignment="1">
      <alignment horizontal="center" vertical="center" wrapText="1"/>
    </xf>
    <xf numFmtId="0" fontId="30" fillId="15" borderId="131" xfId="2" applyFont="1" applyFill="1" applyBorder="1" applyAlignment="1">
      <alignment horizontal="center" vertical="center" wrapText="1"/>
    </xf>
    <xf numFmtId="0" fontId="30" fillId="15" borderId="196" xfId="2" applyFont="1" applyFill="1" applyBorder="1" applyAlignment="1">
      <alignment horizontal="center" vertical="center" wrapText="1"/>
    </xf>
    <xf numFmtId="0" fontId="30" fillId="15" borderId="88" xfId="2" applyFont="1" applyFill="1" applyBorder="1" applyAlignment="1">
      <alignment horizontal="center" vertical="center" wrapText="1"/>
    </xf>
    <xf numFmtId="0" fontId="30" fillId="15" borderId="87" xfId="2" applyFont="1" applyFill="1" applyBorder="1" applyAlignment="1">
      <alignment horizontal="center" vertical="center" wrapText="1"/>
    </xf>
    <xf numFmtId="0" fontId="30" fillId="15" borderId="89" xfId="2" applyFont="1" applyFill="1" applyBorder="1" applyAlignment="1">
      <alignment horizontal="center" vertical="center" wrapText="1"/>
    </xf>
    <xf numFmtId="0" fontId="30" fillId="7" borderId="191" xfId="2" applyFont="1" applyFill="1" applyBorder="1" applyAlignment="1">
      <alignment horizontal="center" vertical="center" wrapText="1"/>
    </xf>
    <xf numFmtId="0" fontId="30" fillId="7" borderId="192" xfId="2" applyFont="1" applyFill="1" applyBorder="1" applyAlignment="1">
      <alignment horizontal="center" vertical="center" wrapText="1"/>
    </xf>
    <xf numFmtId="0" fontId="30" fillId="7" borderId="193" xfId="2" applyFont="1" applyFill="1" applyBorder="1" applyAlignment="1">
      <alignment horizontal="center" vertical="center" wrapText="1"/>
    </xf>
    <xf numFmtId="0" fontId="30" fillId="7" borderId="63" xfId="2" applyFont="1" applyFill="1" applyBorder="1" applyAlignment="1">
      <alignment horizontal="center" vertical="center" wrapText="1"/>
    </xf>
    <xf numFmtId="0" fontId="30" fillId="7" borderId="0" xfId="2" applyFont="1" applyFill="1" applyBorder="1" applyAlignment="1">
      <alignment horizontal="center" vertical="center" wrapText="1"/>
    </xf>
    <xf numFmtId="0" fontId="30" fillId="7" borderId="27" xfId="2" applyFont="1" applyFill="1" applyBorder="1" applyAlignment="1">
      <alignment horizontal="center" vertical="center" wrapText="1"/>
    </xf>
    <xf numFmtId="0" fontId="30" fillId="7" borderId="65" xfId="2" applyFont="1" applyFill="1" applyBorder="1" applyAlignment="1">
      <alignment horizontal="center" vertical="center" wrapText="1"/>
    </xf>
    <xf numFmtId="0" fontId="30" fillId="7" borderId="13" xfId="2" applyFont="1" applyFill="1" applyBorder="1" applyAlignment="1">
      <alignment horizontal="center" vertical="center" wrapText="1"/>
    </xf>
    <xf numFmtId="0" fontId="30" fillId="7" borderId="26" xfId="2" applyFont="1" applyFill="1" applyBorder="1" applyAlignment="1">
      <alignment horizontal="center" vertical="center" wrapText="1"/>
    </xf>
    <xf numFmtId="0" fontId="30" fillId="2" borderId="97" xfId="2" applyFont="1" applyFill="1" applyBorder="1" applyAlignment="1">
      <alignment horizontal="center" vertical="center" wrapText="1"/>
    </xf>
    <xf numFmtId="0" fontId="30" fillId="2" borderId="19" xfId="2" applyFont="1" applyFill="1" applyBorder="1" applyAlignment="1">
      <alignment horizontal="center" vertical="center" wrapText="1"/>
    </xf>
    <xf numFmtId="0" fontId="30" fillId="2" borderId="94" xfId="2" applyFont="1" applyFill="1" applyBorder="1" applyAlignment="1">
      <alignment horizontal="center" vertical="center" wrapText="1"/>
    </xf>
    <xf numFmtId="0" fontId="30" fillId="2" borderId="22" xfId="2" applyFont="1" applyFill="1" applyBorder="1" applyAlignment="1">
      <alignment horizontal="center" vertical="center" wrapText="1"/>
    </xf>
    <xf numFmtId="0" fontId="30" fillId="2" borderId="98" xfId="2" applyFont="1" applyFill="1" applyBorder="1" applyAlignment="1">
      <alignment horizontal="center" vertical="center" wrapText="1"/>
    </xf>
    <xf numFmtId="0" fontId="30" fillId="2" borderId="31" xfId="2" applyFont="1" applyFill="1" applyBorder="1" applyAlignment="1">
      <alignment horizontal="center" vertical="center" wrapText="1"/>
    </xf>
    <xf numFmtId="0" fontId="30" fillId="15" borderId="84" xfId="2" applyFont="1" applyFill="1" applyBorder="1" applyAlignment="1">
      <alignment horizontal="center" vertical="center" wrapText="1"/>
    </xf>
    <xf numFmtId="0" fontId="30" fillId="2" borderId="95" xfId="2" applyFont="1" applyFill="1" applyBorder="1" applyAlignment="1">
      <alignment horizontal="center" vertical="center" wrapText="1"/>
    </xf>
    <xf numFmtId="0" fontId="30" fillId="2" borderId="74" xfId="2" applyFont="1" applyFill="1" applyBorder="1" applyAlignment="1">
      <alignment horizontal="center" vertical="center" wrapText="1"/>
    </xf>
    <xf numFmtId="0" fontId="30" fillId="2" borderId="85" xfId="2" applyFont="1" applyFill="1" applyBorder="1" applyAlignment="1">
      <alignment horizontal="center" vertical="center" wrapText="1"/>
    </xf>
    <xf numFmtId="0" fontId="30" fillId="2" borderId="86" xfId="2" applyFont="1" applyFill="1" applyBorder="1" applyAlignment="1">
      <alignment horizontal="center" vertical="center" wrapText="1"/>
    </xf>
    <xf numFmtId="0" fontId="30" fillId="2" borderId="87" xfId="2" applyFont="1" applyFill="1" applyBorder="1" applyAlignment="1">
      <alignment horizontal="center" vertical="center" wrapText="1"/>
    </xf>
    <xf numFmtId="0" fontId="30" fillId="7" borderId="190" xfId="2" applyFont="1" applyFill="1" applyBorder="1" applyAlignment="1">
      <alignment horizontal="center" vertical="center" wrapText="1"/>
    </xf>
    <xf numFmtId="0" fontId="30" fillId="7" borderId="71" xfId="2" applyFont="1" applyFill="1" applyBorder="1" applyAlignment="1">
      <alignment horizontal="center" vertical="center" wrapText="1"/>
    </xf>
    <xf numFmtId="0" fontId="30" fillId="7" borderId="22" xfId="2" applyFont="1" applyFill="1" applyBorder="1" applyAlignment="1">
      <alignment horizontal="center" vertical="center" wrapText="1"/>
    </xf>
    <xf numFmtId="0" fontId="30" fillId="7" borderId="25" xfId="2" applyFont="1" applyFill="1" applyBorder="1" applyAlignment="1">
      <alignment horizontal="center" vertical="center" wrapText="1"/>
    </xf>
    <xf numFmtId="0" fontId="30" fillId="7" borderId="31" xfId="2" applyFont="1" applyFill="1" applyBorder="1" applyAlignment="1">
      <alignment horizontal="center" vertical="center" wrapText="1"/>
    </xf>
    <xf numFmtId="0" fontId="30" fillId="7" borderId="32" xfId="2" applyFont="1" applyFill="1" applyBorder="1" applyAlignment="1">
      <alignment horizontal="center" vertical="center" wrapText="1"/>
    </xf>
    <xf numFmtId="0" fontId="30" fillId="3" borderId="21" xfId="2" applyFont="1" applyFill="1" applyBorder="1" applyAlignment="1">
      <alignment horizontal="center" vertical="center" wrapText="1"/>
    </xf>
    <xf numFmtId="0" fontId="30" fillId="3" borderId="22" xfId="2" applyFont="1" applyFill="1" applyBorder="1" applyAlignment="1">
      <alignment horizontal="center" vertical="center" wrapText="1"/>
    </xf>
    <xf numFmtId="0" fontId="30" fillId="3" borderId="25" xfId="2" applyFont="1" applyFill="1" applyBorder="1" applyAlignment="1">
      <alignment horizontal="center" vertical="center" wrapText="1"/>
    </xf>
    <xf numFmtId="0" fontId="30" fillId="3" borderId="76" xfId="2" applyFont="1" applyFill="1" applyBorder="1" applyAlignment="1">
      <alignment horizontal="center" vertical="center" wrapText="1"/>
    </xf>
    <xf numFmtId="0" fontId="30" fillId="3" borderId="74" xfId="2" applyFont="1" applyFill="1" applyBorder="1" applyAlignment="1">
      <alignment horizontal="center" vertical="center" wrapText="1"/>
    </xf>
    <xf numFmtId="0" fontId="30" fillId="3" borderId="75" xfId="2" applyFont="1" applyFill="1" applyBorder="1" applyAlignment="1">
      <alignment horizontal="center" vertical="center" wrapText="1"/>
    </xf>
    <xf numFmtId="0" fontId="30" fillId="2" borderId="78" xfId="2" applyFont="1" applyFill="1" applyBorder="1" applyAlignment="1">
      <alignment horizontal="center" vertical="center" wrapText="1"/>
    </xf>
    <xf numFmtId="0" fontId="30" fillId="2" borderId="79" xfId="2" applyFont="1" applyFill="1" applyBorder="1" applyAlignment="1">
      <alignment horizontal="center" vertical="center" wrapText="1"/>
    </xf>
    <xf numFmtId="0" fontId="30" fillId="2" borderId="71" xfId="2" applyFont="1" applyFill="1" applyBorder="1" applyAlignment="1">
      <alignment horizontal="center" vertical="center" wrapText="1"/>
    </xf>
    <xf numFmtId="0" fontId="30" fillId="2" borderId="81" xfId="2" applyFont="1" applyFill="1" applyBorder="1" applyAlignment="1">
      <alignment horizontal="center" vertical="center" wrapText="1"/>
    </xf>
    <xf numFmtId="0" fontId="30" fillId="2" borderId="82" xfId="2" applyFont="1" applyFill="1" applyBorder="1" applyAlignment="1">
      <alignment horizontal="center" vertical="center" wrapText="1"/>
    </xf>
    <xf numFmtId="0" fontId="30" fillId="2" borderId="83" xfId="2" applyFont="1" applyFill="1" applyBorder="1" applyAlignment="1">
      <alignment horizontal="center" vertical="center" wrapText="1"/>
    </xf>
    <xf numFmtId="0" fontId="30" fillId="3" borderId="18" xfId="2" applyFont="1" applyFill="1" applyBorder="1" applyAlignment="1">
      <alignment horizontal="center" vertical="center" wrapText="1"/>
    </xf>
    <xf numFmtId="0" fontId="30" fillId="3" borderId="19"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0" xfId="2" applyFont="1" applyFill="1" applyBorder="1" applyAlignment="1">
      <alignment horizontal="center" vertical="center" wrapText="1"/>
    </xf>
    <xf numFmtId="0" fontId="30" fillId="3" borderId="31" xfId="2" applyFont="1" applyFill="1" applyBorder="1" applyAlignment="1">
      <alignment horizontal="center" vertical="center" wrapText="1"/>
    </xf>
    <xf numFmtId="0" fontId="30" fillId="3" borderId="32" xfId="2" applyFont="1" applyFill="1" applyBorder="1" applyAlignment="1">
      <alignment horizontal="center" vertical="center" wrapText="1"/>
    </xf>
    <xf numFmtId="0" fontId="27" fillId="5" borderId="102" xfId="4" applyFont="1" applyFill="1" applyBorder="1" applyAlignment="1">
      <alignment vertical="center" textRotation="255"/>
    </xf>
    <xf numFmtId="0" fontId="27" fillId="13" borderId="208" xfId="4" applyFont="1" applyFill="1" applyBorder="1" applyAlignment="1">
      <alignment horizontal="center" vertical="center" shrinkToFit="1"/>
    </xf>
    <xf numFmtId="0" fontId="27" fillId="13" borderId="52" xfId="4" applyFont="1" applyFill="1" applyBorder="1" applyAlignment="1">
      <alignment horizontal="center" vertical="center" shrinkToFit="1"/>
    </xf>
    <xf numFmtId="0" fontId="27" fillId="13" borderId="92" xfId="4" applyFont="1" applyFill="1" applyBorder="1" applyAlignment="1">
      <alignment horizontal="center" vertical="center" shrinkToFit="1"/>
    </xf>
    <xf numFmtId="0" fontId="27" fillId="3" borderId="103" xfId="4" applyFont="1" applyFill="1" applyBorder="1" applyAlignment="1">
      <alignment horizontal="left" vertical="center" wrapText="1"/>
    </xf>
    <xf numFmtId="0" fontId="27" fillId="3" borderId="52" xfId="4" applyFont="1" applyFill="1" applyBorder="1" applyAlignment="1">
      <alignment horizontal="left" vertical="center" wrapText="1"/>
    </xf>
    <xf numFmtId="0" fontId="27" fillId="3" borderId="104" xfId="4" applyFont="1" applyFill="1" applyBorder="1" applyAlignment="1">
      <alignment horizontal="left" vertical="center" wrapText="1"/>
    </xf>
    <xf numFmtId="0" fontId="30" fillId="7" borderId="70" xfId="2" applyFont="1" applyFill="1" applyBorder="1" applyAlignment="1">
      <alignment horizontal="center" vertical="center" shrinkToFit="1"/>
    </xf>
    <xf numFmtId="0" fontId="30" fillId="7" borderId="80" xfId="2" applyFont="1" applyFill="1" applyBorder="1" applyAlignment="1">
      <alignment horizontal="center" vertical="center" shrinkToFit="1"/>
    </xf>
    <xf numFmtId="0" fontId="30" fillId="7" borderId="21" xfId="2" applyFont="1" applyFill="1" applyBorder="1" applyAlignment="1">
      <alignment horizontal="center" vertical="center" wrapText="1"/>
    </xf>
    <xf numFmtId="0" fontId="30" fillId="7" borderId="71" xfId="2" applyFont="1" applyFill="1" applyBorder="1" applyAlignment="1">
      <alignment horizontal="center" vertical="center" shrinkToFit="1"/>
    </xf>
    <xf numFmtId="0" fontId="30" fillId="7" borderId="70" xfId="2" applyFont="1" applyFill="1" applyBorder="1" applyAlignment="1">
      <alignment horizontal="center" vertical="center" wrapText="1"/>
    </xf>
    <xf numFmtId="0" fontId="30" fillId="7" borderId="30" xfId="2" applyFont="1" applyFill="1" applyBorder="1" applyAlignment="1">
      <alignment horizontal="center" vertical="center" wrapText="1"/>
    </xf>
    <xf numFmtId="0" fontId="30" fillId="2" borderId="25" xfId="2" applyFont="1" applyFill="1" applyBorder="1" applyAlignment="1">
      <alignment horizontal="center" vertical="center" wrapText="1"/>
    </xf>
    <xf numFmtId="0" fontId="30" fillId="2" borderId="20" xfId="2" applyFont="1" applyFill="1" applyBorder="1" applyAlignment="1">
      <alignment horizontal="center" vertical="center" wrapText="1"/>
    </xf>
    <xf numFmtId="0" fontId="30" fillId="7" borderId="68" xfId="2" applyFont="1" applyFill="1" applyBorder="1" applyAlignment="1">
      <alignment horizontal="center" vertical="center" wrapText="1"/>
    </xf>
    <xf numFmtId="0" fontId="30" fillId="7" borderId="69" xfId="2" applyFont="1" applyFill="1" applyBorder="1" applyAlignment="1">
      <alignment horizontal="center" vertical="center" wrapText="1"/>
    </xf>
    <xf numFmtId="0" fontId="30" fillId="7" borderId="90" xfId="2" applyFont="1" applyFill="1" applyBorder="1" applyAlignment="1">
      <alignment horizontal="center" vertical="center" wrapText="1"/>
    </xf>
    <xf numFmtId="0" fontId="30" fillId="7" borderId="16" xfId="2" applyFont="1" applyFill="1" applyBorder="1" applyAlignment="1">
      <alignment horizontal="center" vertical="center" wrapText="1"/>
    </xf>
    <xf numFmtId="0" fontId="30" fillId="7" borderId="14" xfId="2" applyFont="1" applyFill="1" applyBorder="1" applyAlignment="1">
      <alignment horizontal="center" vertical="center" wrapText="1"/>
    </xf>
    <xf numFmtId="0" fontId="30" fillId="2" borderId="32" xfId="2" applyFont="1" applyFill="1" applyBorder="1" applyAlignment="1">
      <alignment horizontal="center" vertical="center" wrapText="1"/>
    </xf>
    <xf numFmtId="0" fontId="30" fillId="15" borderId="64" xfId="2" applyFont="1" applyFill="1" applyBorder="1" applyAlignment="1">
      <alignment horizontal="center" vertical="center" wrapText="1"/>
    </xf>
    <xf numFmtId="0" fontId="28" fillId="3" borderId="105" xfId="0" applyFont="1" applyFill="1" applyBorder="1" applyAlignment="1" applyProtection="1">
      <alignment horizontal="right" wrapText="1"/>
    </xf>
    <xf numFmtId="0" fontId="27" fillId="13" borderId="208" xfId="4" applyFont="1" applyFill="1" applyBorder="1" applyAlignment="1">
      <alignment horizontal="center" vertical="center" wrapText="1" shrinkToFit="1"/>
    </xf>
    <xf numFmtId="0" fontId="27" fillId="13" borderId="44" xfId="4" applyFont="1" applyFill="1" applyBorder="1" applyAlignment="1">
      <alignment horizontal="center" vertical="center" shrinkToFit="1"/>
    </xf>
    <xf numFmtId="0" fontId="27" fillId="13" borderId="2" xfId="4" applyFont="1" applyFill="1" applyBorder="1" applyAlignment="1">
      <alignment horizontal="center" vertical="center" shrinkToFit="1"/>
    </xf>
    <xf numFmtId="0" fontId="27" fillId="3" borderId="7" xfId="4" applyFont="1" applyFill="1" applyBorder="1" applyAlignment="1">
      <alignment horizontal="left" vertical="center" wrapText="1"/>
    </xf>
    <xf numFmtId="0" fontId="27" fillId="3" borderId="9" xfId="4" applyFont="1" applyFill="1" applyBorder="1" applyAlignment="1">
      <alignment horizontal="left" vertical="center" wrapText="1"/>
    </xf>
    <xf numFmtId="0" fontId="27" fillId="3" borderId="45" xfId="4" applyFont="1" applyFill="1" applyBorder="1" applyAlignment="1">
      <alignment horizontal="left" vertical="center" wrapText="1"/>
    </xf>
    <xf numFmtId="0" fontId="29" fillId="5" borderId="121" xfId="4" applyFont="1" applyFill="1" applyBorder="1" applyAlignment="1">
      <alignment horizontal="center" vertical="center" wrapText="1"/>
    </xf>
    <xf numFmtId="0" fontId="29" fillId="5" borderId="122" xfId="4" applyFont="1" applyFill="1" applyBorder="1" applyAlignment="1">
      <alignment horizontal="center" vertical="center" wrapText="1"/>
    </xf>
    <xf numFmtId="0" fontId="27" fillId="3" borderId="43" xfId="4" applyFont="1" applyFill="1" applyBorder="1" applyAlignment="1">
      <alignment horizontal="center" vertical="center" wrapText="1"/>
    </xf>
    <xf numFmtId="0" fontId="27" fillId="3" borderId="56" xfId="4" applyFont="1" applyFill="1" applyBorder="1" applyAlignment="1">
      <alignment horizontal="center" vertical="center" wrapText="1"/>
    </xf>
    <xf numFmtId="0" fontId="27" fillId="3" borderId="57" xfId="4" applyFont="1" applyFill="1" applyBorder="1" applyAlignment="1">
      <alignment horizontal="center" vertical="center" wrapText="1"/>
    </xf>
    <xf numFmtId="0" fontId="27" fillId="5" borderId="68" xfId="4" applyFont="1" applyFill="1" applyBorder="1" applyAlignment="1">
      <alignment horizontal="center" vertical="center" wrapText="1"/>
    </xf>
    <xf numFmtId="0" fontId="27" fillId="5" borderId="69" xfId="4" applyFont="1" applyFill="1" applyBorder="1" applyAlignment="1">
      <alignment horizontal="center" vertical="center"/>
    </xf>
    <xf numFmtId="0" fontId="27" fillId="5" borderId="90" xfId="4" applyFont="1" applyFill="1" applyBorder="1" applyAlignment="1">
      <alignment horizontal="center" vertical="center"/>
    </xf>
    <xf numFmtId="0" fontId="27" fillId="3" borderId="42" xfId="4" applyFont="1" applyFill="1" applyBorder="1" applyAlignment="1">
      <alignment horizontal="center" vertical="center" wrapText="1"/>
    </xf>
    <xf numFmtId="0" fontId="27" fillId="5" borderId="55" xfId="4" applyFont="1" applyFill="1" applyBorder="1" applyAlignment="1">
      <alignment horizontal="center" vertical="center" wrapText="1"/>
    </xf>
    <xf numFmtId="0" fontId="27" fillId="3" borderId="55" xfId="4" applyFont="1" applyFill="1" applyBorder="1" applyAlignment="1">
      <alignment horizontal="center" vertical="center" wrapText="1"/>
    </xf>
    <xf numFmtId="0" fontId="29" fillId="5" borderId="55" xfId="4" applyFont="1" applyFill="1" applyBorder="1" applyAlignment="1">
      <alignment horizontal="center" vertical="center" wrapText="1"/>
    </xf>
    <xf numFmtId="0" fontId="27" fillId="5" borderId="44" xfId="4" applyFont="1" applyFill="1" applyBorder="1" applyAlignment="1">
      <alignment horizontal="center" vertical="center"/>
    </xf>
    <xf numFmtId="0" fontId="27" fillId="5" borderId="9" xfId="4" applyFont="1" applyFill="1" applyBorder="1">
      <alignment vertical="center"/>
    </xf>
    <xf numFmtId="0" fontId="27" fillId="5" borderId="2" xfId="4" applyFont="1" applyFill="1" applyBorder="1">
      <alignment vertical="center"/>
    </xf>
    <xf numFmtId="0" fontId="27" fillId="3" borderId="14" xfId="4" applyFont="1" applyFill="1" applyBorder="1" applyAlignment="1">
      <alignment horizontal="left" vertical="center" wrapText="1"/>
    </xf>
    <xf numFmtId="0" fontId="27" fillId="5" borderId="4" xfId="4" applyFont="1" applyFill="1" applyBorder="1" applyAlignment="1">
      <alignment horizontal="center" vertical="center"/>
    </xf>
    <xf numFmtId="0" fontId="27" fillId="5" borderId="13" xfId="4" applyFont="1" applyFill="1" applyBorder="1" applyAlignment="1">
      <alignment horizontal="center" vertical="center"/>
    </xf>
    <xf numFmtId="0" fontId="27" fillId="5" borderId="14" xfId="4" applyFont="1" applyFill="1" applyBorder="1" applyAlignment="1">
      <alignment horizontal="center" vertical="center"/>
    </xf>
    <xf numFmtId="0" fontId="27" fillId="3" borderId="7" xfId="4" applyFont="1" applyFill="1" applyBorder="1" applyAlignment="1">
      <alignment horizontal="center" vertical="center"/>
    </xf>
    <xf numFmtId="0" fontId="27" fillId="3" borderId="9" xfId="4" applyFont="1" applyFill="1" applyBorder="1" applyAlignment="1">
      <alignment horizontal="center" vertical="center"/>
    </xf>
    <xf numFmtId="0" fontId="27" fillId="3" borderId="45" xfId="4" applyFont="1" applyFill="1" applyBorder="1" applyAlignment="1">
      <alignment horizontal="center" vertical="center"/>
    </xf>
    <xf numFmtId="0" fontId="27" fillId="5" borderId="44" xfId="4" applyFont="1" applyFill="1" applyBorder="1" applyAlignment="1">
      <alignment horizontal="center" vertical="center" wrapText="1"/>
    </xf>
    <xf numFmtId="0" fontId="27" fillId="5" borderId="9" xfId="4" applyFont="1" applyFill="1" applyBorder="1" applyAlignment="1">
      <alignment horizontal="center" vertical="center" wrapText="1"/>
    </xf>
    <xf numFmtId="0" fontId="27" fillId="5" borderId="2" xfId="4" applyFont="1" applyFill="1" applyBorder="1" applyAlignment="1">
      <alignment horizontal="center" vertical="center" wrapText="1"/>
    </xf>
    <xf numFmtId="182" fontId="27" fillId="3" borderId="7" xfId="4" applyNumberFormat="1" applyFont="1" applyFill="1" applyBorder="1" applyAlignment="1">
      <alignment horizontal="center" vertical="center"/>
    </xf>
    <xf numFmtId="182" fontId="27" fillId="3" borderId="9" xfId="4" applyNumberFormat="1" applyFont="1" applyFill="1" applyBorder="1" applyAlignment="1">
      <alignment horizontal="center" vertical="center"/>
    </xf>
    <xf numFmtId="0" fontId="27" fillId="3" borderId="2" xfId="4" applyFont="1" applyFill="1" applyBorder="1" applyAlignment="1">
      <alignment horizontal="center" vertical="center"/>
    </xf>
    <xf numFmtId="0" fontId="27" fillId="5" borderId="7" xfId="4" applyFont="1" applyFill="1" applyBorder="1" applyAlignment="1">
      <alignment horizontal="center" vertical="center"/>
    </xf>
    <xf numFmtId="0" fontId="29" fillId="3" borderId="0" xfId="4" applyFont="1" applyFill="1" applyAlignment="1">
      <alignment vertical="center" wrapText="1"/>
    </xf>
    <xf numFmtId="0" fontId="27" fillId="8" borderId="44" xfId="4" applyFont="1" applyFill="1" applyBorder="1" applyAlignment="1">
      <alignment horizontal="center" vertical="center"/>
    </xf>
    <xf numFmtId="0" fontId="27" fillId="8" borderId="2" xfId="4" applyFont="1" applyFill="1" applyBorder="1" applyAlignment="1">
      <alignment horizontal="center" vertical="center"/>
    </xf>
    <xf numFmtId="0" fontId="27" fillId="8" borderId="46" xfId="4" applyFont="1" applyFill="1" applyBorder="1" applyAlignment="1">
      <alignment horizontal="center" vertical="center"/>
    </xf>
    <xf numFmtId="0" fontId="27" fillId="8" borderId="47" xfId="4" applyFont="1" applyFill="1" applyBorder="1" applyAlignment="1">
      <alignment horizontal="center" vertical="center"/>
    </xf>
    <xf numFmtId="0" fontId="27" fillId="5" borderId="46" xfId="4" applyFont="1" applyFill="1" applyBorder="1" applyAlignment="1">
      <alignment horizontal="center" vertical="center"/>
    </xf>
    <xf numFmtId="0" fontId="27" fillId="5" borderId="105" xfId="4" applyFont="1" applyFill="1" applyBorder="1">
      <alignment vertical="center"/>
    </xf>
    <xf numFmtId="0" fontId="27" fillId="5" borderId="47" xfId="4" applyFont="1" applyFill="1" applyBorder="1">
      <alignment vertical="center"/>
    </xf>
    <xf numFmtId="0" fontId="27" fillId="3" borderId="48" xfId="4" applyFont="1" applyFill="1" applyBorder="1" applyAlignment="1">
      <alignment horizontal="center" vertical="center"/>
    </xf>
    <xf numFmtId="0" fontId="27" fillId="3" borderId="105" xfId="4" applyFont="1" applyFill="1" applyBorder="1" applyAlignment="1">
      <alignment horizontal="center" vertical="center"/>
    </xf>
    <xf numFmtId="0" fontId="27" fillId="3" borderId="49" xfId="4" applyFont="1" applyFill="1" applyBorder="1" applyAlignment="1">
      <alignment horizontal="center" vertical="center"/>
    </xf>
    <xf numFmtId="0" fontId="27" fillId="5" borderId="68" xfId="4" applyFont="1" applyFill="1" applyBorder="1" applyAlignment="1">
      <alignment horizontal="left" vertical="center" wrapText="1"/>
    </xf>
    <xf numFmtId="0" fontId="27" fillId="5" borderId="69" xfId="4" applyFont="1" applyFill="1" applyBorder="1" applyAlignment="1">
      <alignment horizontal="left" vertical="center" wrapText="1"/>
    </xf>
    <xf numFmtId="0" fontId="27" fillId="5" borderId="53" xfId="4" applyFont="1" applyFill="1" applyBorder="1" applyAlignment="1">
      <alignment horizontal="left" vertical="center" wrapText="1"/>
    </xf>
    <xf numFmtId="0" fontId="27" fillId="3" borderId="2" xfId="4" applyFont="1" applyFill="1" applyBorder="1" applyAlignment="1">
      <alignment horizontal="left" vertical="center" wrapText="1"/>
    </xf>
    <xf numFmtId="0" fontId="27" fillId="5" borderId="9" xfId="4" applyFont="1" applyFill="1" applyBorder="1" applyAlignment="1">
      <alignment horizontal="center" vertical="center"/>
    </xf>
    <xf numFmtId="0" fontId="27" fillId="5" borderId="2" xfId="4" applyFont="1" applyFill="1" applyBorder="1" applyAlignment="1">
      <alignment horizontal="center" vertical="center"/>
    </xf>
    <xf numFmtId="0" fontId="27" fillId="5" borderId="55" xfId="4" applyFont="1" applyFill="1" applyBorder="1" applyAlignment="1">
      <alignment horizontal="center" vertical="center"/>
    </xf>
    <xf numFmtId="0" fontId="27" fillId="3" borderId="1" xfId="4" applyFont="1" applyFill="1" applyBorder="1" applyAlignment="1">
      <alignment vertical="center"/>
    </xf>
    <xf numFmtId="0" fontId="27" fillId="3" borderId="99" xfId="4" applyFont="1" applyFill="1" applyBorder="1" applyAlignment="1">
      <alignment vertical="center"/>
    </xf>
    <xf numFmtId="0" fontId="27" fillId="3" borderId="1" xfId="4" applyFont="1" applyFill="1" applyBorder="1">
      <alignment vertical="center"/>
    </xf>
    <xf numFmtId="0" fontId="27" fillId="3" borderId="99" xfId="4" applyFont="1" applyFill="1" applyBorder="1">
      <alignment vertical="center"/>
    </xf>
    <xf numFmtId="0" fontId="38" fillId="5" borderId="41" xfId="4" applyFont="1" applyFill="1" applyBorder="1">
      <alignment vertical="center"/>
    </xf>
    <xf numFmtId="0" fontId="38" fillId="5" borderId="42" xfId="4" applyFont="1" applyFill="1" applyBorder="1">
      <alignment vertical="center"/>
    </xf>
    <xf numFmtId="0" fontId="27" fillId="5" borderId="133" xfId="4" applyFont="1" applyFill="1" applyBorder="1" applyAlignment="1">
      <alignment horizontal="center" vertical="center"/>
    </xf>
    <xf numFmtId="0" fontId="27" fillId="3" borderId="134" xfId="4" applyFont="1" applyFill="1" applyBorder="1">
      <alignment vertical="center"/>
    </xf>
    <xf numFmtId="0" fontId="27" fillId="3" borderId="135" xfId="4" applyFont="1" applyFill="1" applyBorder="1">
      <alignment vertical="center"/>
    </xf>
    <xf numFmtId="0" fontId="27" fillId="7" borderId="85" xfId="4" applyFont="1" applyFill="1" applyBorder="1" applyAlignment="1" applyProtection="1">
      <alignment horizontal="center" vertical="center" shrinkToFit="1"/>
    </xf>
    <xf numFmtId="0" fontId="27" fillId="7" borderId="86" xfId="4" applyFont="1" applyFill="1" applyBorder="1" applyAlignment="1" applyProtection="1">
      <alignment horizontal="center" vertical="center" shrinkToFit="1"/>
    </xf>
    <xf numFmtId="0" fontId="27" fillId="7" borderId="87" xfId="4" applyFont="1" applyFill="1" applyBorder="1" applyAlignment="1" applyProtection="1">
      <alignment horizontal="center" vertical="center" shrinkToFit="1"/>
    </xf>
    <xf numFmtId="176" fontId="27" fillId="12" borderId="88" xfId="4" applyNumberFormat="1" applyFont="1" applyFill="1" applyBorder="1" applyAlignment="1" applyProtection="1">
      <alignment vertical="center" shrinkToFit="1"/>
    </xf>
    <xf numFmtId="176" fontId="27" fillId="12" borderId="86" xfId="4" applyNumberFormat="1" applyFont="1" applyFill="1" applyBorder="1" applyAlignment="1" applyProtection="1">
      <alignment vertical="center" shrinkToFit="1"/>
    </xf>
    <xf numFmtId="0" fontId="27" fillId="7" borderId="54" xfId="4" applyFont="1" applyFill="1" applyBorder="1" applyAlignment="1" applyProtection="1">
      <alignment horizontal="center" vertical="center" shrinkToFit="1"/>
    </xf>
    <xf numFmtId="0" fontId="27" fillId="7" borderId="55" xfId="4" applyFont="1" applyFill="1" applyBorder="1" applyAlignment="1" applyProtection="1">
      <alignment horizontal="center" vertical="center" shrinkToFit="1"/>
    </xf>
    <xf numFmtId="0" fontId="27" fillId="3" borderId="213" xfId="4" applyFont="1" applyFill="1" applyBorder="1" applyAlignment="1" applyProtection="1">
      <alignment horizontal="center" vertical="center" shrinkToFit="1"/>
    </xf>
    <xf numFmtId="0" fontId="27" fillId="3" borderId="29" xfId="4" applyFont="1" applyFill="1" applyBorder="1" applyAlignment="1" applyProtection="1">
      <alignment horizontal="center" vertical="center" shrinkToFit="1"/>
    </xf>
    <xf numFmtId="0" fontId="27" fillId="3" borderId="214" xfId="4" applyFont="1" applyFill="1" applyBorder="1" applyAlignment="1" applyProtection="1">
      <alignment horizontal="center" vertical="center" shrinkToFit="1"/>
    </xf>
    <xf numFmtId="0" fontId="27" fillId="3" borderId="215" xfId="4" applyFont="1" applyFill="1" applyBorder="1" applyAlignment="1" applyProtection="1">
      <alignment horizontal="center" vertical="center" shrinkToFit="1"/>
    </xf>
    <xf numFmtId="0" fontId="27" fillId="3" borderId="216" xfId="4" applyFont="1" applyFill="1" applyBorder="1" applyAlignment="1" applyProtection="1">
      <alignment horizontal="center" vertical="center" shrinkToFit="1"/>
    </xf>
    <xf numFmtId="0" fontId="27" fillId="3" borderId="217" xfId="4" applyFont="1" applyFill="1" applyBorder="1" applyAlignment="1" applyProtection="1">
      <alignment horizontal="center" vertical="center" shrinkToFit="1"/>
    </xf>
    <xf numFmtId="0" fontId="27" fillId="7" borderId="188" xfId="4" applyFont="1" applyFill="1" applyBorder="1" applyAlignment="1" applyProtection="1">
      <alignment horizontal="center" vertical="center" shrinkToFit="1"/>
    </xf>
    <xf numFmtId="0" fontId="27" fillId="7" borderId="56" xfId="4" applyFont="1" applyFill="1" applyBorder="1" applyAlignment="1" applyProtection="1">
      <alignment horizontal="center" vertical="center" shrinkToFit="1"/>
    </xf>
    <xf numFmtId="0" fontId="27" fillId="7" borderId="189" xfId="4" applyFont="1" applyFill="1" applyBorder="1" applyAlignment="1" applyProtection="1">
      <alignment horizontal="center" vertical="center" shrinkToFit="1"/>
    </xf>
    <xf numFmtId="0" fontId="27" fillId="3" borderId="18" xfId="4" applyFont="1" applyFill="1" applyBorder="1" applyAlignment="1" applyProtection="1">
      <alignment horizontal="center" vertical="center" shrinkToFit="1"/>
    </xf>
    <xf numFmtId="0" fontId="27" fillId="3" borderId="19" xfId="4" applyFont="1" applyFill="1" applyBorder="1" applyAlignment="1" applyProtection="1">
      <alignment horizontal="center" vertical="center" shrinkToFit="1"/>
    </xf>
    <xf numFmtId="0" fontId="27" fillId="3" borderId="21" xfId="4" applyFont="1" applyFill="1" applyBorder="1" applyAlignment="1" applyProtection="1">
      <alignment horizontal="center" vertical="center" shrinkToFit="1"/>
    </xf>
    <xf numFmtId="0" fontId="27" fillId="3" borderId="22" xfId="4" applyFont="1" applyFill="1" applyBorder="1" applyAlignment="1" applyProtection="1">
      <alignment horizontal="center" vertical="center" shrinkToFit="1"/>
    </xf>
    <xf numFmtId="0" fontId="27" fillId="3" borderId="40" xfId="4" applyFont="1" applyFill="1" applyBorder="1" applyAlignment="1" applyProtection="1">
      <alignment horizontal="center" vertical="center" shrinkToFit="1"/>
    </xf>
    <xf numFmtId="0" fontId="27" fillId="3" borderId="39" xfId="4" applyFont="1" applyFill="1" applyBorder="1" applyAlignment="1" applyProtection="1">
      <alignment horizontal="center" vertical="center" shrinkToFit="1"/>
    </xf>
    <xf numFmtId="0" fontId="27" fillId="3" borderId="20" xfId="4" applyFont="1" applyFill="1" applyBorder="1" applyAlignment="1" applyProtection="1">
      <alignment horizontal="center" vertical="center" shrinkToFit="1"/>
    </xf>
    <xf numFmtId="0" fontId="27" fillId="3" borderId="25" xfId="4" applyFont="1" applyFill="1" applyBorder="1" applyAlignment="1" applyProtection="1">
      <alignment horizontal="center" vertical="center" shrinkToFit="1"/>
    </xf>
    <xf numFmtId="0" fontId="27" fillId="3" borderId="131" xfId="4" applyFont="1" applyFill="1" applyBorder="1" applyAlignment="1" applyProtection="1">
      <alignment horizontal="center" vertical="center" shrinkToFit="1"/>
    </xf>
    <xf numFmtId="0" fontId="27" fillId="3" borderId="215" xfId="4" applyFont="1" applyFill="1" applyBorder="1" applyAlignment="1" applyProtection="1">
      <alignment vertical="center" shrinkToFit="1"/>
      <protection locked="0"/>
    </xf>
    <xf numFmtId="0" fontId="27" fillId="3" borderId="217" xfId="4" applyFont="1" applyFill="1" applyBorder="1" applyAlignment="1" applyProtection="1">
      <alignment vertical="center" shrinkToFit="1"/>
      <protection locked="0"/>
    </xf>
    <xf numFmtId="176" fontId="27" fillId="12" borderId="18" xfId="4" applyNumberFormat="1" applyFont="1" applyFill="1" applyBorder="1" applyAlignment="1" applyProtection="1">
      <alignment vertical="center" shrinkToFit="1"/>
    </xf>
    <xf numFmtId="176" fontId="27" fillId="12" borderId="19" xfId="4" applyNumberFormat="1" applyFont="1" applyFill="1" applyBorder="1" applyAlignment="1" applyProtection="1">
      <alignment vertical="center" shrinkToFit="1"/>
    </xf>
    <xf numFmtId="176" fontId="27" fillId="3" borderId="18" xfId="4" applyNumberFormat="1" applyFont="1" applyFill="1" applyBorder="1" applyAlignment="1" applyProtection="1">
      <alignment vertical="center" shrinkToFit="1"/>
      <protection locked="0"/>
    </xf>
    <xf numFmtId="176" fontId="27" fillId="3" borderId="19" xfId="4" applyNumberFormat="1" applyFont="1" applyFill="1" applyBorder="1" applyAlignment="1" applyProtection="1">
      <alignment vertical="center" shrinkToFit="1"/>
      <protection locked="0"/>
    </xf>
    <xf numFmtId="176" fontId="27" fillId="12" borderId="18" xfId="4" applyNumberFormat="1" applyFont="1" applyFill="1" applyBorder="1" applyAlignment="1" applyProtection="1">
      <alignment horizontal="right" vertical="center" shrinkToFit="1"/>
    </xf>
    <xf numFmtId="176" fontId="27" fillId="12" borderId="19" xfId="4" applyNumberFormat="1" applyFont="1" applyFill="1" applyBorder="1" applyAlignment="1" applyProtection="1">
      <alignment horizontal="right" vertical="center" shrinkToFit="1"/>
    </xf>
    <xf numFmtId="176" fontId="27" fillId="12" borderId="21" xfId="4" applyNumberFormat="1" applyFont="1" applyFill="1" applyBorder="1" applyAlignment="1" applyProtection="1">
      <alignment vertical="center" shrinkToFit="1"/>
    </xf>
    <xf numFmtId="176" fontId="27" fillId="12" borderId="22" xfId="4" applyNumberFormat="1" applyFont="1" applyFill="1" applyBorder="1" applyAlignment="1" applyProtection="1">
      <alignment vertical="center" shrinkToFit="1"/>
    </xf>
    <xf numFmtId="176" fontId="27" fillId="3" borderId="21" xfId="4" applyNumberFormat="1" applyFont="1" applyFill="1" applyBorder="1" applyAlignment="1" applyProtection="1">
      <alignment vertical="center" shrinkToFit="1"/>
      <protection locked="0"/>
    </xf>
    <xf numFmtId="176" fontId="27" fillId="3" borderId="22" xfId="4" applyNumberFormat="1" applyFont="1" applyFill="1" applyBorder="1" applyAlignment="1" applyProtection="1">
      <alignment vertical="center" shrinkToFit="1"/>
      <protection locked="0"/>
    </xf>
    <xf numFmtId="176" fontId="27" fillId="12" borderId="21" xfId="4" applyNumberFormat="1" applyFont="1" applyFill="1" applyBorder="1" applyAlignment="1" applyProtection="1">
      <alignment horizontal="right" vertical="center" shrinkToFit="1"/>
    </xf>
    <xf numFmtId="176" fontId="27" fillId="12" borderId="22" xfId="4" applyNumberFormat="1" applyFont="1" applyFill="1" applyBorder="1" applyAlignment="1" applyProtection="1">
      <alignment horizontal="right" vertical="center" shrinkToFit="1"/>
    </xf>
    <xf numFmtId="176" fontId="27" fillId="12" borderId="40" xfId="4" applyNumberFormat="1" applyFont="1" applyFill="1" applyBorder="1" applyAlignment="1" applyProtection="1">
      <alignment vertical="center" shrinkToFit="1"/>
    </xf>
    <xf numFmtId="176" fontId="27" fillId="12" borderId="39" xfId="4" applyNumberFormat="1" applyFont="1" applyFill="1" applyBorder="1" applyAlignment="1" applyProtection="1">
      <alignment vertical="center" shrinkToFit="1"/>
    </xf>
    <xf numFmtId="178" fontId="9" fillId="6" borderId="51" xfId="2" applyNumberFormat="1" applyFont="1" applyFill="1" applyBorder="1" applyAlignment="1">
      <alignment horizontal="center" vertical="center"/>
    </xf>
    <xf numFmtId="178" fontId="9" fillId="6" borderId="35" xfId="2" applyNumberFormat="1" applyFont="1" applyFill="1" applyBorder="1" applyAlignment="1">
      <alignment horizontal="center" vertical="center"/>
    </xf>
    <xf numFmtId="0" fontId="27" fillId="5" borderId="7" xfId="4" applyFont="1" applyFill="1" applyBorder="1" applyAlignment="1">
      <alignment horizontal="center" vertical="center" shrinkToFit="1"/>
    </xf>
    <xf numFmtId="0" fontId="27" fillId="5" borderId="9" xfId="4" applyFont="1" applyFill="1" applyBorder="1" applyAlignment="1">
      <alignment horizontal="center" vertical="center" shrinkToFit="1"/>
    </xf>
    <xf numFmtId="0" fontId="13" fillId="6" borderId="9" xfId="4" applyFont="1" applyFill="1" applyBorder="1" applyAlignment="1">
      <alignment vertical="center"/>
    </xf>
    <xf numFmtId="0" fontId="13" fillId="6" borderId="2" xfId="4" applyFont="1" applyFill="1" applyBorder="1" applyAlignment="1">
      <alignment vertical="center"/>
    </xf>
    <xf numFmtId="180" fontId="27" fillId="6" borderId="119" xfId="4" applyNumberFormat="1" applyFont="1" applyFill="1" applyBorder="1" applyAlignment="1">
      <alignment horizontal="center" vertical="center" shrinkToFit="1"/>
    </xf>
    <xf numFmtId="180" fontId="27" fillId="6" borderId="120" xfId="4" applyNumberFormat="1" applyFont="1" applyFill="1" applyBorder="1" applyAlignment="1">
      <alignment horizontal="center" vertical="center" shrinkToFit="1"/>
    </xf>
    <xf numFmtId="0" fontId="27" fillId="8" borderId="10" xfId="4" applyFont="1" applyFill="1" applyBorder="1" applyAlignment="1">
      <alignment horizontal="center" vertical="center"/>
    </xf>
    <xf numFmtId="0" fontId="27" fillId="8" borderId="118" xfId="4" applyFont="1" applyFill="1" applyBorder="1" applyAlignment="1">
      <alignment horizontal="center" vertical="center"/>
    </xf>
    <xf numFmtId="0" fontId="27" fillId="8" borderId="115" xfId="4" applyFont="1" applyFill="1" applyBorder="1" applyAlignment="1">
      <alignment horizontal="center" vertical="center"/>
    </xf>
    <xf numFmtId="0" fontId="27" fillId="8" borderId="116" xfId="4" applyFont="1" applyFill="1" applyBorder="1" applyAlignment="1">
      <alignment horizontal="center" vertical="center"/>
    </xf>
    <xf numFmtId="180" fontId="27" fillId="6" borderId="11" xfId="4" applyNumberFormat="1" applyFont="1" applyFill="1" applyBorder="1" applyAlignment="1">
      <alignment horizontal="center" vertical="center" shrinkToFit="1"/>
    </xf>
    <xf numFmtId="0" fontId="11" fillId="3" borderId="0" xfId="4" applyFont="1" applyFill="1" applyAlignment="1">
      <alignment horizontal="center" vertical="center" wrapText="1"/>
    </xf>
    <xf numFmtId="0" fontId="27" fillId="6" borderId="9" xfId="4" applyFont="1" applyFill="1" applyBorder="1" applyAlignment="1">
      <alignment vertical="center" shrinkToFit="1"/>
    </xf>
    <xf numFmtId="0" fontId="27" fillId="6" borderId="2" xfId="4" applyFont="1" applyFill="1" applyBorder="1" applyAlignment="1">
      <alignment vertical="center" shrinkToFit="1"/>
    </xf>
    <xf numFmtId="0" fontId="29" fillId="6" borderId="24" xfId="4" applyFont="1" applyFill="1" applyBorder="1" applyAlignment="1">
      <alignment horizontal="center" vertical="center"/>
    </xf>
    <xf numFmtId="0" fontId="29" fillId="6" borderId="23" xfId="4" applyFont="1" applyFill="1" applyBorder="1" applyAlignment="1">
      <alignment horizontal="center" vertical="center"/>
    </xf>
    <xf numFmtId="0" fontId="27" fillId="7" borderId="41" xfId="4" applyFont="1" applyFill="1" applyBorder="1" applyAlignment="1" applyProtection="1">
      <alignment horizontal="center" vertical="center" shrinkToFit="1"/>
    </xf>
    <xf numFmtId="0" fontId="27" fillId="7" borderId="42" xfId="4" applyFont="1" applyFill="1" applyBorder="1" applyAlignment="1" applyProtection="1">
      <alignment horizontal="center" vertical="center" shrinkToFit="1"/>
    </xf>
    <xf numFmtId="0" fontId="27" fillId="7" borderId="43" xfId="4" applyFont="1" applyFill="1" applyBorder="1" applyAlignment="1" applyProtection="1">
      <alignment horizontal="center" vertical="center" shrinkToFit="1"/>
    </xf>
    <xf numFmtId="176" fontId="27" fillId="12" borderId="30" xfId="4" applyNumberFormat="1" applyFont="1" applyFill="1" applyBorder="1" applyAlignment="1" applyProtection="1">
      <alignment vertical="center" shrinkToFit="1"/>
    </xf>
    <xf numFmtId="176" fontId="27" fillId="12" borderId="31" xfId="4" applyNumberFormat="1" applyFont="1" applyFill="1" applyBorder="1" applyAlignment="1" applyProtection="1">
      <alignment vertical="center" shrinkToFit="1"/>
    </xf>
    <xf numFmtId="176" fontId="27" fillId="12" borderId="30" xfId="4" applyNumberFormat="1" applyFont="1" applyFill="1" applyBorder="1" applyAlignment="1" applyProtection="1">
      <alignment horizontal="right" vertical="center" shrinkToFit="1"/>
    </xf>
    <xf numFmtId="176" fontId="27" fillId="12" borderId="31" xfId="4" applyNumberFormat="1" applyFont="1" applyFill="1" applyBorder="1" applyAlignment="1" applyProtection="1">
      <alignment horizontal="right" vertical="center" shrinkToFit="1"/>
    </xf>
    <xf numFmtId="0" fontId="27" fillId="3" borderId="21" xfId="4" applyFont="1" applyFill="1" applyBorder="1" applyAlignment="1" applyProtection="1">
      <alignment vertical="center" shrinkToFit="1"/>
      <protection locked="0"/>
    </xf>
    <xf numFmtId="0" fontId="27" fillId="3" borderId="22" xfId="4" applyFont="1" applyFill="1" applyBorder="1" applyAlignment="1" applyProtection="1">
      <alignment vertical="center" shrinkToFit="1"/>
      <protection locked="0"/>
    </xf>
    <xf numFmtId="0" fontId="27" fillId="3" borderId="25" xfId="4" applyFont="1" applyFill="1" applyBorder="1" applyAlignment="1" applyProtection="1">
      <alignment vertical="center" shrinkToFit="1"/>
      <protection locked="0"/>
    </xf>
    <xf numFmtId="0" fontId="27" fillId="3" borderId="98" xfId="4" applyFont="1" applyFill="1" applyBorder="1" applyAlignment="1" applyProtection="1">
      <alignment horizontal="center" vertical="center" shrinkToFit="1"/>
    </xf>
    <xf numFmtId="0" fontId="27" fillId="3" borderId="31" xfId="4" applyFont="1" applyFill="1" applyBorder="1" applyAlignment="1" applyProtection="1">
      <alignment horizontal="center" vertical="center" shrinkToFit="1"/>
    </xf>
    <xf numFmtId="0" fontId="27" fillId="3" borderId="32" xfId="4" applyFont="1" applyFill="1" applyBorder="1" applyAlignment="1" applyProtection="1">
      <alignment horizontal="center" vertical="center" shrinkToFit="1"/>
    </xf>
    <xf numFmtId="180" fontId="27" fillId="6" borderId="117" xfId="4" applyNumberFormat="1" applyFont="1" applyFill="1" applyBorder="1" applyAlignment="1">
      <alignment horizontal="center" vertical="center" shrinkToFit="1"/>
    </xf>
    <xf numFmtId="0" fontId="27" fillId="3" borderId="94" xfId="4" applyFont="1" applyFill="1" applyBorder="1" applyAlignment="1" applyProtection="1">
      <alignment horizontal="center" vertical="center" shrinkToFit="1"/>
    </xf>
    <xf numFmtId="176" fontId="27" fillId="3" borderId="7" xfId="4" applyNumberFormat="1" applyFont="1" applyFill="1" applyBorder="1" applyAlignment="1">
      <alignment horizontal="right" vertical="center" shrinkToFit="1"/>
    </xf>
    <xf numFmtId="176" fontId="27" fillId="3" borderId="9" xfId="4" applyNumberFormat="1" applyFont="1" applyFill="1" applyBorder="1" applyAlignment="1">
      <alignment horizontal="right" vertical="center" shrinkToFit="1"/>
    </xf>
    <xf numFmtId="176" fontId="27" fillId="3" borderId="106" xfId="4" applyNumberFormat="1" applyFont="1" applyFill="1" applyBorder="1" applyAlignment="1">
      <alignment horizontal="center" vertical="center" shrinkToFit="1"/>
    </xf>
    <xf numFmtId="176" fontId="27" fillId="3" borderId="2" xfId="4" applyNumberFormat="1" applyFont="1" applyFill="1" applyBorder="1" applyAlignment="1">
      <alignment horizontal="center" vertical="center" shrinkToFit="1"/>
    </xf>
    <xf numFmtId="176" fontId="27" fillId="6" borderId="7" xfId="4" applyNumberFormat="1" applyFont="1" applyFill="1" applyBorder="1" applyAlignment="1">
      <alignment horizontal="right" vertical="center" shrinkToFit="1"/>
    </xf>
    <xf numFmtId="176" fontId="27" fillId="6" borderId="9" xfId="4" applyNumberFormat="1" applyFont="1" applyFill="1" applyBorder="1" applyAlignment="1">
      <alignment horizontal="right" vertical="center" shrinkToFit="1"/>
    </xf>
    <xf numFmtId="0" fontId="27" fillId="5" borderId="68" xfId="4" applyFont="1" applyFill="1" applyBorder="1" applyAlignment="1">
      <alignment horizontal="center" vertical="center" shrinkToFit="1"/>
    </xf>
    <xf numFmtId="0" fontId="27" fillId="5" borderId="69" xfId="4" applyFont="1" applyFill="1" applyBorder="1" applyAlignment="1">
      <alignment horizontal="center" vertical="center" shrinkToFit="1"/>
    </xf>
    <xf numFmtId="0" fontId="27" fillId="5" borderId="90" xfId="4" applyFont="1" applyFill="1" applyBorder="1" applyAlignment="1">
      <alignment horizontal="center" vertical="center" shrinkToFit="1"/>
    </xf>
    <xf numFmtId="0" fontId="27" fillId="5" borderId="108" xfId="4" applyFont="1" applyFill="1" applyBorder="1" applyAlignment="1">
      <alignment horizontal="center" vertical="center" shrinkToFit="1"/>
    </xf>
    <xf numFmtId="0" fontId="36" fillId="5" borderId="109" xfId="4" applyFont="1" applyFill="1" applyBorder="1" applyAlignment="1">
      <alignment horizontal="center" vertical="center" shrinkToFit="1"/>
    </xf>
    <xf numFmtId="0" fontId="36" fillId="5" borderId="42" xfId="4" applyFont="1" applyFill="1" applyBorder="1" applyAlignment="1">
      <alignment horizontal="center" vertical="center" shrinkToFit="1"/>
    </xf>
    <xf numFmtId="0" fontId="27" fillId="5" borderId="53" xfId="4" applyFont="1" applyFill="1" applyBorder="1" applyAlignment="1">
      <alignment horizontal="center" vertical="center" shrinkToFit="1"/>
    </xf>
    <xf numFmtId="0" fontId="27" fillId="5" borderId="85" xfId="4" applyFont="1" applyFill="1" applyBorder="1" applyAlignment="1">
      <alignment horizontal="center" vertical="center" shrinkToFit="1"/>
    </xf>
    <xf numFmtId="0" fontId="27" fillId="5" borderId="86" xfId="4" applyFont="1" applyFill="1" applyBorder="1" applyAlignment="1">
      <alignment horizontal="center" vertical="center" shrinkToFit="1"/>
    </xf>
    <xf numFmtId="0" fontId="27" fillId="5" borderId="87" xfId="4" applyFont="1" applyFill="1" applyBorder="1" applyAlignment="1">
      <alignment horizontal="center" vertical="center" shrinkToFit="1"/>
    </xf>
    <xf numFmtId="176" fontId="27" fillId="6" borderId="88" xfId="4" applyNumberFormat="1" applyFont="1" applyFill="1" applyBorder="1" applyAlignment="1">
      <alignment horizontal="right" vertical="center" shrinkToFit="1"/>
    </xf>
    <xf numFmtId="176" fontId="27" fillId="6" borderId="86" xfId="4" applyNumberFormat="1" applyFont="1" applyFill="1" applyBorder="1" applyAlignment="1">
      <alignment horizontal="right" vertical="center" shrinkToFit="1"/>
    </xf>
    <xf numFmtId="0" fontId="11" fillId="5" borderId="34" xfId="4" applyFont="1" applyFill="1" applyBorder="1" applyAlignment="1">
      <alignment horizontal="center" vertical="center"/>
    </xf>
    <xf numFmtId="0" fontId="11" fillId="5" borderId="35" xfId="4" applyFont="1" applyFill="1" applyBorder="1" applyAlignment="1">
      <alignment horizontal="center" vertical="center"/>
    </xf>
    <xf numFmtId="176" fontId="25" fillId="6" borderId="35" xfId="4" applyNumberFormat="1" applyFont="1" applyFill="1" applyBorder="1" applyAlignment="1">
      <alignment horizontal="right" vertical="center"/>
    </xf>
    <xf numFmtId="0" fontId="25" fillId="3" borderId="35" xfId="4" applyFont="1" applyFill="1" applyBorder="1" applyAlignment="1">
      <alignment horizontal="center" vertical="center"/>
    </xf>
    <xf numFmtId="0" fontId="25" fillId="3" borderId="36" xfId="4" applyFont="1" applyFill="1" applyBorder="1" applyAlignment="1">
      <alignment horizontal="center" vertical="center"/>
    </xf>
    <xf numFmtId="0" fontId="26" fillId="7" borderId="68" xfId="4" applyFont="1" applyFill="1" applyBorder="1" applyAlignment="1">
      <alignment horizontal="center" vertical="center"/>
    </xf>
    <xf numFmtId="0" fontId="26" fillId="7" borderId="69" xfId="4" applyFont="1" applyFill="1" applyBorder="1" applyAlignment="1">
      <alignment horizontal="center" vertical="center"/>
    </xf>
    <xf numFmtId="0" fontId="26" fillId="7" borderId="90" xfId="4" applyFont="1" applyFill="1" applyBorder="1" applyAlignment="1">
      <alignment horizontal="center" vertical="center"/>
    </xf>
    <xf numFmtId="0" fontId="26" fillId="7" borderId="63" xfId="4" applyFont="1" applyFill="1" applyBorder="1" applyAlignment="1">
      <alignment horizontal="center" vertical="center"/>
    </xf>
    <xf numFmtId="0" fontId="26" fillId="7" borderId="0" xfId="4" applyFont="1" applyFill="1" applyBorder="1" applyAlignment="1">
      <alignment horizontal="center" vertical="center"/>
    </xf>
    <xf numFmtId="0" fontId="26" fillId="7" borderId="16" xfId="4" applyFont="1" applyFill="1" applyBorder="1" applyAlignment="1">
      <alignment horizontal="center" vertical="center"/>
    </xf>
    <xf numFmtId="0" fontId="26" fillId="7" borderId="91" xfId="4" applyFont="1" applyFill="1" applyBorder="1" applyAlignment="1">
      <alignment horizontal="center" vertical="center"/>
    </xf>
    <xf numFmtId="0" fontId="26" fillId="7" borderId="52" xfId="4" applyFont="1" applyFill="1" applyBorder="1" applyAlignment="1">
      <alignment horizontal="center" vertical="center"/>
    </xf>
    <xf numFmtId="0" fontId="26" fillId="7" borderId="92" xfId="4" applyFont="1" applyFill="1" applyBorder="1" applyAlignment="1">
      <alignment horizontal="center" vertical="center"/>
    </xf>
    <xf numFmtId="0" fontId="27" fillId="3" borderId="44" xfId="4" applyFont="1" applyFill="1" applyBorder="1" applyAlignment="1">
      <alignment horizontal="center" vertical="center" shrinkToFit="1"/>
    </xf>
    <xf numFmtId="0" fontId="27" fillId="3" borderId="9" xfId="4" applyFont="1" applyFill="1" applyBorder="1" applyAlignment="1">
      <alignment horizontal="center" vertical="center" shrinkToFit="1"/>
    </xf>
    <xf numFmtId="0" fontId="27" fillId="3" borderId="2" xfId="4" applyFont="1" applyFill="1" applyBorder="1" applyAlignment="1">
      <alignment horizontal="center" vertical="center" shrinkToFit="1"/>
    </xf>
    <xf numFmtId="0" fontId="27" fillId="3" borderId="110" xfId="4" applyFont="1" applyFill="1" applyBorder="1" applyAlignment="1">
      <alignment horizontal="left" vertical="center" shrinkToFit="1"/>
    </xf>
    <xf numFmtId="0" fontId="27" fillId="3" borderId="5" xfId="4" applyFont="1" applyFill="1" applyBorder="1" applyAlignment="1">
      <alignment horizontal="left" vertical="center" shrinkToFit="1"/>
    </xf>
    <xf numFmtId="0" fontId="27" fillId="3" borderId="111" xfId="4" applyFont="1" applyFill="1" applyBorder="1" applyAlignment="1">
      <alignment horizontal="left" vertical="center" shrinkToFit="1"/>
    </xf>
    <xf numFmtId="176" fontId="27" fillId="3" borderId="110" xfId="4" applyNumberFormat="1" applyFont="1" applyFill="1" applyBorder="1" applyAlignment="1">
      <alignment horizontal="right" vertical="center" shrinkToFit="1"/>
    </xf>
    <xf numFmtId="176" fontId="27" fillId="3" borderId="5" xfId="4" applyNumberFormat="1" applyFont="1" applyFill="1" applyBorder="1" applyAlignment="1">
      <alignment horizontal="right" vertical="center" shrinkToFit="1"/>
    </xf>
    <xf numFmtId="176" fontId="27" fillId="3" borderId="112" xfId="4" applyNumberFormat="1" applyFont="1" applyFill="1" applyBorder="1" applyAlignment="1">
      <alignment horizontal="right" vertical="center" shrinkToFit="1"/>
    </xf>
    <xf numFmtId="176" fontId="27" fillId="3" borderId="93" xfId="4" applyNumberFormat="1" applyFont="1" applyFill="1" applyBorder="1" applyAlignment="1">
      <alignment horizontal="right" vertical="center" shrinkToFit="1"/>
    </xf>
    <xf numFmtId="176" fontId="27" fillId="3" borderId="113" xfId="4" applyNumberFormat="1" applyFont="1" applyFill="1" applyBorder="1" applyAlignment="1">
      <alignment horizontal="center" vertical="center" shrinkToFit="1"/>
    </xf>
    <xf numFmtId="176" fontId="27" fillId="3" borderId="111" xfId="4" applyNumberFormat="1" applyFont="1" applyFill="1" applyBorder="1" applyAlignment="1">
      <alignment horizontal="center" vertical="center" shrinkToFit="1"/>
    </xf>
    <xf numFmtId="176" fontId="27" fillId="6" borderId="110" xfId="4" applyNumberFormat="1" applyFont="1" applyFill="1" applyBorder="1" applyAlignment="1">
      <alignment horizontal="right" vertical="center" shrinkToFit="1"/>
    </xf>
    <xf numFmtId="176" fontId="27" fillId="6" borderId="5" xfId="4" applyNumberFormat="1" applyFont="1" applyFill="1" applyBorder="1" applyAlignment="1">
      <alignment horizontal="right" vertical="center" shrinkToFit="1"/>
    </xf>
    <xf numFmtId="0" fontId="27" fillId="3" borderId="7" xfId="4" applyFont="1" applyFill="1" applyBorder="1" applyAlignment="1">
      <alignment horizontal="left" vertical="center" shrinkToFit="1"/>
    </xf>
    <xf numFmtId="0" fontId="27" fillId="3" borderId="9" xfId="4" applyFont="1" applyFill="1" applyBorder="1" applyAlignment="1">
      <alignment horizontal="left" vertical="center" shrinkToFit="1"/>
    </xf>
    <xf numFmtId="0" fontId="27" fillId="3" borderId="2" xfId="4" applyFont="1" applyFill="1" applyBorder="1" applyAlignment="1">
      <alignment horizontal="left" vertical="center" shrinkToFit="1"/>
    </xf>
    <xf numFmtId="0" fontId="27" fillId="7" borderId="57" xfId="4" applyFont="1" applyFill="1" applyBorder="1" applyAlignment="1" applyProtection="1">
      <alignment horizontal="center" vertical="center" shrinkToFit="1"/>
    </xf>
    <xf numFmtId="0" fontId="27" fillId="3" borderId="18" xfId="4" applyFont="1" applyFill="1" applyBorder="1" applyAlignment="1" applyProtection="1">
      <alignment vertical="center" shrinkToFit="1"/>
      <protection locked="0"/>
    </xf>
    <xf numFmtId="0" fontId="27" fillId="3" borderId="19" xfId="4" applyFont="1" applyFill="1" applyBorder="1" applyAlignment="1" applyProtection="1">
      <alignment vertical="center" shrinkToFit="1"/>
      <protection locked="0"/>
    </xf>
    <xf numFmtId="0" fontId="27" fillId="3" borderId="20" xfId="4" applyFont="1" applyFill="1" applyBorder="1" applyAlignment="1" applyProtection="1">
      <alignment vertical="center" shrinkToFit="1"/>
      <protection locked="0"/>
    </xf>
    <xf numFmtId="0" fontId="27" fillId="3" borderId="97" xfId="4" applyFont="1" applyFill="1" applyBorder="1" applyAlignment="1" applyProtection="1">
      <alignment horizontal="center" vertical="center" shrinkToFit="1"/>
    </xf>
    <xf numFmtId="0" fontId="27" fillId="3" borderId="29" xfId="4" applyFont="1" applyFill="1" applyBorder="1" applyAlignment="1" applyProtection="1">
      <alignment vertical="center" shrinkToFit="1"/>
      <protection locked="0"/>
    </xf>
    <xf numFmtId="0" fontId="27" fillId="3" borderId="30" xfId="4" applyFont="1" applyFill="1" applyBorder="1" applyAlignment="1" applyProtection="1">
      <alignment vertical="center" shrinkToFit="1"/>
      <protection locked="0"/>
    </xf>
    <xf numFmtId="0" fontId="27" fillId="3" borderId="31" xfId="4" applyFont="1" applyFill="1" applyBorder="1" applyAlignment="1" applyProtection="1">
      <alignment vertical="center" shrinkToFit="1"/>
      <protection locked="0"/>
    </xf>
    <xf numFmtId="0" fontId="27" fillId="3" borderId="32" xfId="4" applyFont="1" applyFill="1" applyBorder="1" applyAlignment="1" applyProtection="1">
      <alignment vertical="center" shrinkToFit="1"/>
      <protection locked="0"/>
    </xf>
    <xf numFmtId="176" fontId="27" fillId="3" borderId="30" xfId="4" applyNumberFormat="1" applyFont="1" applyFill="1" applyBorder="1" applyAlignment="1" applyProtection="1">
      <alignment vertical="center" shrinkToFit="1"/>
      <protection locked="0"/>
    </xf>
    <xf numFmtId="176" fontId="27" fillId="3" borderId="31" xfId="4" applyNumberFormat="1" applyFont="1" applyFill="1" applyBorder="1" applyAlignment="1" applyProtection="1">
      <alignment vertical="center" shrinkToFit="1"/>
      <protection locked="0"/>
    </xf>
    <xf numFmtId="0" fontId="27" fillId="3" borderId="130" xfId="4" applyFont="1" applyFill="1" applyBorder="1" applyAlignment="1" applyProtection="1">
      <alignment horizontal="center" vertical="center" shrinkToFit="1"/>
    </xf>
    <xf numFmtId="0" fontId="27" fillId="3" borderId="40" xfId="4" applyFont="1" applyFill="1" applyBorder="1" applyAlignment="1" applyProtection="1">
      <alignment vertical="center" shrinkToFit="1"/>
      <protection locked="0"/>
    </xf>
    <xf numFmtId="0" fontId="27" fillId="3" borderId="39" xfId="4" applyFont="1" applyFill="1" applyBorder="1" applyAlignment="1" applyProtection="1">
      <alignment vertical="center" shrinkToFit="1"/>
      <protection locked="0"/>
    </xf>
    <xf numFmtId="0" fontId="27" fillId="3" borderId="131" xfId="4" applyFont="1" applyFill="1" applyBorder="1" applyAlignment="1" applyProtection="1">
      <alignment vertical="center" shrinkToFit="1"/>
      <protection locked="0"/>
    </xf>
    <xf numFmtId="176" fontId="27" fillId="3" borderId="40" xfId="4" applyNumberFormat="1" applyFont="1" applyFill="1" applyBorder="1" applyAlignment="1" applyProtection="1">
      <alignment vertical="center" shrinkToFit="1"/>
      <protection locked="0"/>
    </xf>
    <xf numFmtId="176" fontId="27" fillId="3" borderId="39" xfId="4" applyNumberFormat="1" applyFont="1" applyFill="1" applyBorder="1" applyAlignment="1" applyProtection="1">
      <alignment vertical="center" shrinkToFit="1"/>
      <protection locked="0"/>
    </xf>
    <xf numFmtId="0" fontId="27" fillId="5" borderId="34" xfId="4" applyFont="1" applyFill="1" applyBorder="1" applyAlignment="1">
      <alignment horizontal="center" vertical="center"/>
    </xf>
    <xf numFmtId="0" fontId="27" fillId="5" borderId="35" xfId="4" applyFont="1" applyFill="1" applyBorder="1" applyAlignment="1">
      <alignment horizontal="center" vertical="center"/>
    </xf>
    <xf numFmtId="0" fontId="27" fillId="6" borderId="35" xfId="4" applyFont="1" applyFill="1" applyBorder="1" applyAlignment="1">
      <alignment horizontal="center" vertical="center" wrapText="1"/>
    </xf>
    <xf numFmtId="0" fontId="27" fillId="6" borderId="50" xfId="4" applyFont="1" applyFill="1" applyBorder="1" applyAlignment="1">
      <alignment horizontal="center" vertical="center" wrapText="1"/>
    </xf>
    <xf numFmtId="0" fontId="27" fillId="5" borderId="51" xfId="4" applyFont="1" applyFill="1" applyBorder="1" applyAlignment="1">
      <alignment horizontal="center" vertical="center" shrinkToFit="1"/>
    </xf>
    <xf numFmtId="0" fontId="27" fillId="5" borderId="35" xfId="4" applyFont="1" applyFill="1" applyBorder="1" applyAlignment="1">
      <alignment horizontal="center" vertical="center" shrinkToFit="1"/>
    </xf>
    <xf numFmtId="0" fontId="27" fillId="3" borderId="35" xfId="4" applyFont="1" applyFill="1" applyBorder="1" applyAlignment="1">
      <alignment horizontal="center" vertical="center" wrapText="1" shrinkToFit="1"/>
    </xf>
    <xf numFmtId="0" fontId="27" fillId="3" borderId="36" xfId="4" applyFont="1" applyFill="1" applyBorder="1" applyAlignment="1">
      <alignment horizontal="center" vertical="center" wrapText="1" shrinkToFit="1"/>
    </xf>
    <xf numFmtId="0" fontId="6" fillId="3" borderId="0" xfId="4" applyFont="1" applyFill="1" applyAlignment="1">
      <alignment horizontal="center" vertical="center" wrapText="1"/>
    </xf>
    <xf numFmtId="0" fontId="11" fillId="3" borderId="0" xfId="4" applyFont="1" applyFill="1" applyAlignment="1">
      <alignment horizontal="center" vertical="center"/>
    </xf>
    <xf numFmtId="0" fontId="27" fillId="8" borderId="15" xfId="4" applyFont="1" applyFill="1" applyBorder="1" applyAlignment="1">
      <alignment horizontal="center" vertical="center"/>
    </xf>
    <xf numFmtId="0" fontId="27" fillId="8" borderId="8" xfId="4" applyFont="1" applyFill="1" applyBorder="1" applyAlignment="1">
      <alignment horizontal="center" vertical="center"/>
    </xf>
    <xf numFmtId="0" fontId="27" fillId="8" borderId="6" xfId="4" applyFont="1" applyFill="1" applyBorder="1" applyAlignment="1">
      <alignment horizontal="center" vertical="center"/>
    </xf>
    <xf numFmtId="180" fontId="27" fillId="6" borderId="103" xfId="4" applyNumberFormat="1" applyFont="1" applyFill="1" applyBorder="1" applyAlignment="1">
      <alignment horizontal="center" vertical="center" shrinkToFit="1"/>
    </xf>
    <xf numFmtId="180" fontId="27" fillId="6" borderId="52" xfId="4" applyNumberFormat="1" applyFont="1" applyFill="1" applyBorder="1" applyAlignment="1">
      <alignment horizontal="center" vertical="center" shrinkToFit="1"/>
    </xf>
    <xf numFmtId="180" fontId="27" fillId="6" borderId="92" xfId="4" applyNumberFormat="1" applyFont="1" applyFill="1" applyBorder="1" applyAlignment="1">
      <alignment horizontal="center" vertical="center" shrinkToFit="1"/>
    </xf>
    <xf numFmtId="0" fontId="27" fillId="8" borderId="66" xfId="4" applyFont="1" applyFill="1" applyBorder="1" applyAlignment="1">
      <alignment horizontal="center" vertical="center"/>
    </xf>
    <xf numFmtId="180" fontId="27" fillId="6" borderId="104" xfId="4" applyNumberFormat="1" applyFont="1" applyFill="1" applyBorder="1" applyAlignment="1">
      <alignment horizontal="center" vertical="center" shrinkToFit="1"/>
    </xf>
    <xf numFmtId="0" fontId="27" fillId="8" borderId="108" xfId="4" applyFont="1" applyFill="1" applyBorder="1" applyAlignment="1">
      <alignment horizontal="center" vertical="center"/>
    </xf>
    <xf numFmtId="0" fontId="27" fillId="8" borderId="69" xfId="4" applyFont="1" applyFill="1" applyBorder="1" applyAlignment="1">
      <alignment horizontal="center" vertical="center"/>
    </xf>
    <xf numFmtId="0" fontId="27" fillId="8" borderId="90" xfId="4" applyFont="1" applyFill="1" applyBorder="1" applyAlignment="1">
      <alignment horizontal="center" vertical="center"/>
    </xf>
    <xf numFmtId="180" fontId="27" fillId="6" borderId="4" xfId="4" applyNumberFormat="1" applyFont="1" applyFill="1" applyBorder="1" applyAlignment="1">
      <alignment horizontal="center" vertical="center" shrinkToFit="1"/>
    </xf>
    <xf numFmtId="180" fontId="27" fillId="6" borderId="13" xfId="4" applyNumberFormat="1" applyFont="1" applyFill="1" applyBorder="1" applyAlignment="1">
      <alignment horizontal="center" vertical="center" shrinkToFit="1"/>
    </xf>
    <xf numFmtId="180" fontId="27" fillId="6" borderId="14" xfId="4" applyNumberFormat="1" applyFont="1" applyFill="1" applyBorder="1" applyAlignment="1">
      <alignment horizontal="center" vertical="center" shrinkToFit="1"/>
    </xf>
    <xf numFmtId="0" fontId="27" fillId="8" borderId="53" xfId="4" applyFont="1" applyFill="1" applyBorder="1" applyAlignment="1">
      <alignment horizontal="center" vertical="center"/>
    </xf>
    <xf numFmtId="180" fontId="27" fillId="6" borderId="67" xfId="4" applyNumberFormat="1" applyFont="1" applyFill="1" applyBorder="1" applyAlignment="1">
      <alignment horizontal="center" vertical="center" shrinkToFit="1"/>
    </xf>
    <xf numFmtId="0" fontId="27" fillId="3" borderId="52" xfId="4" applyFont="1" applyFill="1" applyBorder="1" applyAlignment="1">
      <alignment horizontal="center" vertical="center"/>
    </xf>
    <xf numFmtId="176" fontId="27" fillId="3" borderId="52" xfId="4" applyNumberFormat="1" applyFont="1" applyFill="1" applyBorder="1" applyAlignment="1">
      <alignment horizontal="center" vertical="center" shrinkToFit="1"/>
    </xf>
    <xf numFmtId="0" fontId="36" fillId="5" borderId="136" xfId="4" applyFont="1" applyFill="1" applyBorder="1" applyAlignment="1">
      <alignment horizontal="center" vertical="center" shrinkToFit="1"/>
    </xf>
    <xf numFmtId="0" fontId="36" fillId="5" borderId="137" xfId="4" applyFont="1" applyFill="1" applyBorder="1" applyAlignment="1">
      <alignment horizontal="center" vertical="center" shrinkToFit="1"/>
    </xf>
    <xf numFmtId="0" fontId="36" fillId="3" borderId="137" xfId="4" applyFont="1" applyFill="1" applyBorder="1" applyAlignment="1">
      <alignment horizontal="left" vertical="center" wrapText="1" shrinkToFit="1"/>
    </xf>
    <xf numFmtId="0" fontId="36" fillId="3" borderId="138" xfId="4" applyFont="1" applyFill="1" applyBorder="1" applyAlignment="1">
      <alignment horizontal="left" vertical="center" wrapText="1" shrinkToFit="1"/>
    </xf>
    <xf numFmtId="0" fontId="36" fillId="5" borderId="139" xfId="4" applyFont="1" applyFill="1" applyBorder="1" applyAlignment="1">
      <alignment horizontal="center" vertical="center" shrinkToFit="1"/>
    </xf>
    <xf numFmtId="0" fontId="27" fillId="5" borderId="4" xfId="4" applyFont="1" applyFill="1" applyBorder="1" applyAlignment="1">
      <alignment horizontal="center" vertical="center" shrinkToFit="1"/>
    </xf>
    <xf numFmtId="0" fontId="27" fillId="5" borderId="13" xfId="4" applyFont="1" applyFill="1" applyBorder="1" applyAlignment="1">
      <alignment horizontal="center" vertical="center" shrinkToFit="1"/>
    </xf>
    <xf numFmtId="0" fontId="27" fillId="3" borderId="45" xfId="4" applyFont="1" applyFill="1" applyBorder="1" applyAlignment="1">
      <alignment horizontal="center" vertical="center" shrinkToFit="1"/>
    </xf>
    <xf numFmtId="0" fontId="27" fillId="5" borderId="46" xfId="4" applyFont="1" applyFill="1" applyBorder="1" applyAlignment="1">
      <alignment horizontal="center" vertical="center" shrinkToFit="1"/>
    </xf>
    <xf numFmtId="0" fontId="27" fillId="5" borderId="105" xfId="4" applyFont="1" applyFill="1" applyBorder="1" applyAlignment="1">
      <alignment horizontal="center" vertical="center" shrinkToFit="1"/>
    </xf>
    <xf numFmtId="0" fontId="27" fillId="3" borderId="105" xfId="4" applyFont="1" applyFill="1" applyBorder="1" applyAlignment="1">
      <alignment horizontal="left" vertical="center" shrinkToFit="1"/>
    </xf>
    <xf numFmtId="0" fontId="27" fillId="3" borderId="47" xfId="4" applyFont="1" applyFill="1" applyBorder="1" applyAlignment="1">
      <alignment horizontal="left" vertical="center" shrinkToFit="1"/>
    </xf>
    <xf numFmtId="0" fontId="27" fillId="5" borderId="48" xfId="4" applyFont="1" applyFill="1" applyBorder="1" applyAlignment="1">
      <alignment horizontal="center" vertical="center" shrinkToFit="1"/>
    </xf>
    <xf numFmtId="0" fontId="27" fillId="3" borderId="140" xfId="4" applyFont="1" applyFill="1" applyBorder="1" applyAlignment="1">
      <alignment horizontal="center" vertical="center" shrinkToFit="1"/>
    </xf>
    <xf numFmtId="0" fontId="27" fillId="3" borderId="141" xfId="4" applyFont="1" applyFill="1" applyBorder="1" applyAlignment="1">
      <alignment horizontal="center" vertical="center" shrinkToFit="1"/>
    </xf>
    <xf numFmtId="0" fontId="27" fillId="3" borderId="142" xfId="4" applyFont="1" applyFill="1" applyBorder="1" applyAlignment="1">
      <alignment horizontal="center" vertical="center" shrinkToFit="1"/>
    </xf>
    <xf numFmtId="0" fontId="27" fillId="3" borderId="69" xfId="4" applyFont="1" applyFill="1" applyBorder="1" applyAlignment="1">
      <alignment horizontal="center" vertical="center" shrinkToFit="1"/>
    </xf>
    <xf numFmtId="0" fontId="27" fillId="3" borderId="53" xfId="4" applyFont="1" applyFill="1" applyBorder="1" applyAlignment="1">
      <alignment horizontal="center" vertical="center" shrinkToFit="1"/>
    </xf>
    <xf numFmtId="0" fontId="27" fillId="3" borderId="13" xfId="4" applyFont="1" applyFill="1" applyBorder="1" applyAlignment="1">
      <alignment horizontal="center" vertical="center" shrinkToFit="1"/>
    </xf>
    <xf numFmtId="0" fontId="27" fillId="3" borderId="67" xfId="4" applyFont="1" applyFill="1" applyBorder="1" applyAlignment="1">
      <alignment horizontal="center" vertical="center" shrinkToFit="1"/>
    </xf>
    <xf numFmtId="0" fontId="27" fillId="5" borderId="65" xfId="4" applyFont="1" applyFill="1" applyBorder="1" applyAlignment="1">
      <alignment horizontal="center" vertical="center" shrinkToFit="1"/>
    </xf>
    <xf numFmtId="0" fontId="27" fillId="3" borderId="13" xfId="4" applyFont="1" applyFill="1" applyBorder="1" applyAlignment="1">
      <alignment horizontal="left" vertical="center" wrapText="1" shrinkToFit="1"/>
    </xf>
    <xf numFmtId="0" fontId="27" fillId="3" borderId="14" xfId="4" applyFont="1" applyFill="1" applyBorder="1" applyAlignment="1">
      <alignment horizontal="left" vertical="center" wrapText="1" shrinkToFit="1"/>
    </xf>
    <xf numFmtId="0" fontId="27" fillId="5" borderId="44" xfId="4" applyFont="1" applyFill="1" applyBorder="1" applyAlignment="1">
      <alignment horizontal="center" vertical="center" shrinkToFit="1"/>
    </xf>
    <xf numFmtId="0" fontId="27" fillId="3" borderId="9" xfId="4" applyFont="1" applyFill="1" applyBorder="1" applyAlignment="1">
      <alignment horizontal="left" vertical="center" wrapText="1" shrinkToFit="1"/>
    </xf>
    <xf numFmtId="0" fontId="27" fillId="3" borderId="2" xfId="4" applyFont="1" applyFill="1" applyBorder="1" applyAlignment="1">
      <alignment horizontal="left" vertical="center" wrapText="1" shrinkToFit="1"/>
    </xf>
    <xf numFmtId="0" fontId="11" fillId="3" borderId="0" xfId="2" applyFont="1" applyFill="1" applyBorder="1" applyAlignment="1">
      <alignment horizontal="left" vertical="center"/>
    </xf>
    <xf numFmtId="0" fontId="11" fillId="3" borderId="52" xfId="2" applyFont="1" applyFill="1" applyBorder="1" applyAlignment="1">
      <alignment horizontal="left" vertical="center"/>
    </xf>
    <xf numFmtId="0" fontId="14" fillId="3" borderId="0" xfId="2" applyFont="1" applyFill="1" applyAlignment="1">
      <alignment horizontal="left" vertical="center" wrapText="1"/>
    </xf>
    <xf numFmtId="0" fontId="14" fillId="3" borderId="52" xfId="2" applyFont="1" applyFill="1" applyBorder="1" applyAlignment="1">
      <alignment horizontal="left" vertical="center" wrapText="1"/>
    </xf>
    <xf numFmtId="38" fontId="15" fillId="5" borderId="68" xfId="3" applyFont="1" applyFill="1" applyBorder="1" applyAlignment="1">
      <alignment horizontal="center" vertical="center" wrapText="1"/>
    </xf>
    <xf numFmtId="38" fontId="15" fillId="5" borderId="69" xfId="3" applyFont="1" applyFill="1" applyBorder="1" applyAlignment="1">
      <alignment horizontal="center" vertical="center"/>
    </xf>
    <xf numFmtId="38" fontId="15" fillId="5" borderId="90" xfId="3" applyFont="1" applyFill="1" applyBorder="1" applyAlignment="1">
      <alignment horizontal="center" vertical="center"/>
    </xf>
    <xf numFmtId="38" fontId="15" fillId="5" borderId="63" xfId="3" applyFont="1" applyFill="1" applyBorder="1" applyAlignment="1">
      <alignment horizontal="center" vertical="center" wrapText="1"/>
    </xf>
    <xf numFmtId="38" fontId="15" fillId="5" borderId="0" xfId="3" applyFont="1" applyFill="1" applyBorder="1" applyAlignment="1">
      <alignment horizontal="center" vertical="center"/>
    </xf>
    <xf numFmtId="38" fontId="15" fillId="5" borderId="16" xfId="3" applyFont="1" applyFill="1" applyBorder="1" applyAlignment="1">
      <alignment horizontal="center" vertical="center"/>
    </xf>
    <xf numFmtId="38" fontId="15" fillId="6" borderId="108" xfId="3" applyFont="1" applyFill="1" applyBorder="1" applyAlignment="1">
      <alignment horizontal="right" vertical="center" shrinkToFit="1"/>
    </xf>
    <xf numFmtId="38" fontId="15" fillId="6" borderId="69" xfId="3" applyFont="1" applyFill="1" applyBorder="1" applyAlignment="1">
      <alignment horizontal="right" vertical="center" shrinkToFit="1"/>
    </xf>
    <xf numFmtId="38" fontId="15" fillId="6" borderId="3" xfId="3" applyFont="1" applyFill="1" applyBorder="1" applyAlignment="1">
      <alignment horizontal="right" vertical="center" shrinkToFit="1"/>
    </xf>
    <xf numFmtId="38" fontId="15" fillId="6" borderId="0" xfId="3" applyFont="1" applyFill="1" applyBorder="1" applyAlignment="1">
      <alignment horizontal="right" vertical="center" shrinkToFit="1"/>
    </xf>
    <xf numFmtId="0" fontId="14" fillId="3" borderId="69" xfId="2" applyFont="1" applyFill="1" applyBorder="1" applyAlignment="1">
      <alignment horizontal="center" vertical="center"/>
    </xf>
    <xf numFmtId="0" fontId="14" fillId="3" borderId="53"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58" xfId="2" applyFont="1" applyFill="1" applyBorder="1" applyAlignment="1">
      <alignment horizontal="center" vertical="center"/>
    </xf>
    <xf numFmtId="0" fontId="14" fillId="13" borderId="54" xfId="2" applyFont="1" applyFill="1" applyBorder="1" applyAlignment="1">
      <alignment horizontal="center" vertical="center" shrinkToFit="1"/>
    </xf>
    <xf numFmtId="0" fontId="14" fillId="13" borderId="55" xfId="2" applyFont="1" applyFill="1" applyBorder="1" applyAlignment="1">
      <alignment horizontal="center" vertical="center" shrinkToFit="1"/>
    </xf>
    <xf numFmtId="0" fontId="14" fillId="13" borderId="43" xfId="2" applyFont="1" applyFill="1" applyBorder="1" applyAlignment="1">
      <alignment horizontal="center" vertical="center" shrinkToFit="1"/>
    </xf>
    <xf numFmtId="0" fontId="14" fillId="13" borderId="59" xfId="2" applyFont="1" applyFill="1" applyBorder="1" applyAlignment="1">
      <alignment horizontal="center" vertical="center" shrinkToFit="1"/>
    </xf>
    <xf numFmtId="0" fontId="14" fillId="13" borderId="1" xfId="2" applyFont="1" applyFill="1" applyBorder="1" applyAlignment="1">
      <alignment horizontal="center" vertical="center" shrinkToFit="1"/>
    </xf>
    <xf numFmtId="0" fontId="14" fillId="13" borderId="7" xfId="2" applyFont="1" applyFill="1" applyBorder="1" applyAlignment="1">
      <alignment horizontal="center" vertical="center" shrinkToFit="1"/>
    </xf>
    <xf numFmtId="0" fontId="14" fillId="13" borderId="143" xfId="2" applyFont="1" applyFill="1" applyBorder="1" applyAlignment="1">
      <alignment horizontal="center" vertical="center" shrinkToFit="1"/>
    </xf>
    <xf numFmtId="0" fontId="14" fillId="13" borderId="145" xfId="2" applyFont="1" applyFill="1" applyBorder="1" applyAlignment="1">
      <alignment horizontal="center" vertical="center" shrinkToFit="1"/>
    </xf>
    <xf numFmtId="0" fontId="14" fillId="13" borderId="56" xfId="2" applyFont="1" applyFill="1" applyBorder="1" applyAlignment="1">
      <alignment horizontal="center" vertical="center" shrinkToFit="1"/>
    </xf>
    <xf numFmtId="0" fontId="14" fillId="13" borderId="42" xfId="2" applyFont="1" applyFill="1" applyBorder="1" applyAlignment="1">
      <alignment horizontal="center" vertical="center" shrinkToFit="1"/>
    </xf>
    <xf numFmtId="0" fontId="14" fillId="13" borderId="115" xfId="2" applyFont="1" applyFill="1" applyBorder="1" applyAlignment="1">
      <alignment horizontal="center" vertical="center" wrapText="1" shrinkToFit="1"/>
    </xf>
    <xf numFmtId="0" fontId="14" fillId="13" borderId="115" xfId="2" applyFont="1" applyFill="1" applyBorder="1" applyAlignment="1">
      <alignment horizontal="center" vertical="center" shrinkToFit="1"/>
    </xf>
    <xf numFmtId="0" fontId="14" fillId="13" borderId="12" xfId="2" applyFont="1" applyFill="1" applyBorder="1" applyAlignment="1">
      <alignment horizontal="center" vertical="center" shrinkToFit="1"/>
    </xf>
    <xf numFmtId="0" fontId="14" fillId="13" borderId="133" xfId="2" applyFont="1" applyFill="1" applyBorder="1" applyAlignment="1">
      <alignment horizontal="center" vertical="center" shrinkToFit="1"/>
    </xf>
    <xf numFmtId="0" fontId="14" fillId="13" borderId="134" xfId="2" applyFont="1" applyFill="1" applyBorder="1" applyAlignment="1">
      <alignment horizontal="center" vertical="center" shrinkToFit="1"/>
    </xf>
    <xf numFmtId="0" fontId="14" fillId="13" borderId="4" xfId="2" applyFont="1" applyFill="1" applyBorder="1" applyAlignment="1">
      <alignment horizontal="center" vertical="center" shrinkToFit="1"/>
    </xf>
    <xf numFmtId="0" fontId="14" fillId="13" borderId="13" xfId="2" applyFont="1" applyFill="1" applyBorder="1" applyAlignment="1">
      <alignment horizontal="center" vertical="center" shrinkToFit="1"/>
    </xf>
    <xf numFmtId="0" fontId="14" fillId="13" borderId="146" xfId="2" applyFont="1" applyFill="1" applyBorder="1" applyAlignment="1">
      <alignment horizontal="center" vertical="center" shrinkToFit="1"/>
    </xf>
    <xf numFmtId="0" fontId="14" fillId="13" borderId="14" xfId="2" applyFont="1" applyFill="1" applyBorder="1" applyAlignment="1">
      <alignment horizontal="center" vertical="center" shrinkToFit="1"/>
    </xf>
    <xf numFmtId="0" fontId="14" fillId="13" borderId="69" xfId="2" applyFont="1" applyFill="1" applyBorder="1" applyAlignment="1">
      <alignment horizontal="center" vertical="center" shrinkToFit="1"/>
    </xf>
    <xf numFmtId="0" fontId="14" fillId="13" borderId="144" xfId="2" applyFont="1" applyFill="1" applyBorder="1" applyAlignment="1">
      <alignment horizontal="center" vertical="center" shrinkToFit="1"/>
    </xf>
    <xf numFmtId="0" fontId="14" fillId="13" borderId="90" xfId="2" applyFont="1" applyFill="1" applyBorder="1" applyAlignment="1">
      <alignment horizontal="center" vertical="center" shrinkToFit="1"/>
    </xf>
    <xf numFmtId="38" fontId="14" fillId="3" borderId="1" xfId="3" applyFont="1" applyFill="1" applyBorder="1" applyAlignment="1">
      <alignment horizontal="center" vertical="center" wrapText="1" shrinkToFit="1"/>
    </xf>
    <xf numFmtId="38" fontId="14" fillId="3" borderId="7" xfId="3" applyFont="1" applyFill="1" applyBorder="1" applyAlignment="1">
      <alignment horizontal="center" vertical="center" wrapText="1" shrinkToFit="1"/>
    </xf>
    <xf numFmtId="38" fontId="14" fillId="3" borderId="134" xfId="3" applyFont="1" applyFill="1" applyBorder="1" applyAlignment="1">
      <alignment horizontal="center" vertical="center" wrapText="1" shrinkToFit="1"/>
    </xf>
    <xf numFmtId="38" fontId="14" fillId="3" borderId="12" xfId="3" applyFont="1" applyFill="1" applyBorder="1" applyAlignment="1">
      <alignment horizontal="right" vertical="center" shrinkToFit="1"/>
    </xf>
    <xf numFmtId="38" fontId="14" fillId="3" borderId="12" xfId="3" applyFont="1" applyFill="1" applyBorder="1" applyAlignment="1">
      <alignment horizontal="center" vertical="center" wrapText="1" shrinkToFit="1"/>
    </xf>
    <xf numFmtId="38" fontId="14" fillId="3" borderId="4" xfId="3" applyFont="1" applyFill="1" applyBorder="1" applyAlignment="1">
      <alignment horizontal="center" vertical="center" wrapText="1" shrinkToFit="1"/>
    </xf>
    <xf numFmtId="38" fontId="14" fillId="3" borderId="148" xfId="3" applyFont="1" applyFill="1" applyBorder="1" applyAlignment="1">
      <alignment horizontal="center" vertical="center" wrapText="1" shrinkToFit="1"/>
    </xf>
    <xf numFmtId="184" fontId="14" fillId="3" borderId="59" xfId="2" applyNumberFormat="1" applyFont="1" applyFill="1" applyBorder="1" applyAlignment="1">
      <alignment horizontal="center" vertical="center" shrinkToFit="1"/>
    </xf>
    <xf numFmtId="184" fontId="14" fillId="3" borderId="1" xfId="2" applyNumberFormat="1" applyFont="1" applyFill="1" applyBorder="1" applyAlignment="1">
      <alignment horizontal="center" vertical="center" shrinkToFit="1"/>
    </xf>
    <xf numFmtId="184" fontId="14" fillId="3" borderId="7" xfId="2" applyNumberFormat="1" applyFont="1" applyFill="1" applyBorder="1" applyAlignment="1">
      <alignment horizontal="center" vertical="center" shrinkToFit="1"/>
    </xf>
    <xf numFmtId="185" fontId="14" fillId="6" borderId="147" xfId="2" applyNumberFormat="1" applyFont="1" applyFill="1" applyBorder="1" applyAlignment="1">
      <alignment horizontal="center" vertical="center" shrinkToFit="1"/>
    </xf>
    <xf numFmtId="185" fontId="14" fillId="6" borderId="12" xfId="2" applyNumberFormat="1" applyFont="1" applyFill="1" applyBorder="1" applyAlignment="1">
      <alignment horizontal="center" vertical="center" shrinkToFit="1"/>
    </xf>
    <xf numFmtId="0" fontId="14" fillId="3" borderId="7" xfId="2" applyFont="1" applyFill="1" applyBorder="1" applyAlignment="1">
      <alignment horizontal="center" vertical="center" wrapText="1" shrinkToFit="1"/>
    </xf>
    <xf numFmtId="0" fontId="14" fillId="3" borderId="9" xfId="2" applyFont="1" applyFill="1" applyBorder="1" applyAlignment="1">
      <alignment horizontal="center" vertical="center" wrapText="1" shrinkToFit="1"/>
    </xf>
    <xf numFmtId="0" fontId="14" fillId="3" borderId="1" xfId="2" applyFont="1" applyFill="1" applyBorder="1" applyAlignment="1">
      <alignment horizontal="center" vertical="center" wrapText="1" shrinkToFit="1"/>
    </xf>
    <xf numFmtId="183" fontId="14" fillId="3" borderId="1" xfId="2" applyNumberFormat="1" applyFont="1" applyFill="1" applyBorder="1" applyAlignment="1">
      <alignment horizontal="right" vertical="center" shrinkToFit="1"/>
    </xf>
    <xf numFmtId="38" fontId="14" fillId="3" borderId="2" xfId="3" applyFont="1" applyFill="1" applyBorder="1" applyAlignment="1">
      <alignment horizontal="right" vertical="center" shrinkToFit="1"/>
    </xf>
    <xf numFmtId="38" fontId="14" fillId="3" borderId="1" xfId="3" applyFont="1" applyFill="1" applyBorder="1" applyAlignment="1">
      <alignment horizontal="right" vertical="center" shrinkToFit="1"/>
    </xf>
    <xf numFmtId="38" fontId="14" fillId="3" borderId="7" xfId="3" applyFont="1" applyFill="1" applyBorder="1" applyAlignment="1">
      <alignment horizontal="right" vertical="center" shrinkToFit="1"/>
    </xf>
    <xf numFmtId="38" fontId="14" fillId="3" borderId="145" xfId="3" applyFont="1" applyFill="1" applyBorder="1" applyAlignment="1">
      <alignment horizontal="right" vertical="center" shrinkToFit="1"/>
    </xf>
    <xf numFmtId="38" fontId="14" fillId="3" borderId="14" xfId="3" applyFont="1" applyFill="1" applyBorder="1" applyAlignment="1">
      <alignment horizontal="right" vertical="center" shrinkToFit="1"/>
    </xf>
    <xf numFmtId="38" fontId="14" fillId="3" borderId="4" xfId="3" applyFont="1" applyFill="1" applyBorder="1" applyAlignment="1">
      <alignment horizontal="right" vertical="center" shrinkToFit="1"/>
    </xf>
    <xf numFmtId="38" fontId="14" fillId="3" borderId="147" xfId="3" applyFont="1" applyFill="1" applyBorder="1" applyAlignment="1">
      <alignment horizontal="right" vertical="center" shrinkToFit="1"/>
    </xf>
    <xf numFmtId="38" fontId="14" fillId="6" borderId="145" xfId="3" applyFont="1" applyFill="1" applyBorder="1" applyAlignment="1">
      <alignment horizontal="right" vertical="center" shrinkToFit="1"/>
    </xf>
    <xf numFmtId="38" fontId="14" fillId="6" borderId="1" xfId="3" applyFont="1" applyFill="1" applyBorder="1" applyAlignment="1">
      <alignment horizontal="right" vertical="center" shrinkToFit="1"/>
    </xf>
    <xf numFmtId="38" fontId="14" fillId="3" borderId="12" xfId="3" applyFont="1" applyFill="1" applyBorder="1" applyAlignment="1">
      <alignment horizontal="center" vertical="center" shrinkToFit="1"/>
    </xf>
    <xf numFmtId="38" fontId="14" fillId="3" borderId="4" xfId="3" applyFont="1" applyFill="1" applyBorder="1" applyAlignment="1">
      <alignment horizontal="center" vertical="center" shrinkToFit="1"/>
    </xf>
    <xf numFmtId="38" fontId="14" fillId="6" borderId="147" xfId="3" applyFont="1" applyFill="1" applyBorder="1" applyAlignment="1">
      <alignment horizontal="right" vertical="center" shrinkToFit="1"/>
    </xf>
    <xf numFmtId="38" fontId="14" fillId="6" borderId="12" xfId="3" applyFont="1" applyFill="1" applyBorder="1" applyAlignment="1">
      <alignment horizontal="right" vertical="center" shrinkToFit="1"/>
    </xf>
    <xf numFmtId="184" fontId="14" fillId="3" borderId="107" xfId="2" applyNumberFormat="1" applyFont="1" applyFill="1" applyBorder="1" applyAlignment="1">
      <alignment horizontal="center" vertical="center" shrinkToFit="1"/>
    </xf>
    <xf numFmtId="184" fontId="14" fillId="3" borderId="12" xfId="2" applyNumberFormat="1" applyFont="1" applyFill="1" applyBorder="1" applyAlignment="1">
      <alignment horizontal="center" vertical="center" shrinkToFit="1"/>
    </xf>
    <xf numFmtId="184" fontId="14" fillId="3" borderId="4" xfId="2" applyNumberFormat="1" applyFont="1" applyFill="1" applyBorder="1" applyAlignment="1">
      <alignment horizontal="center" vertical="center" shrinkToFit="1"/>
    </xf>
    <xf numFmtId="0" fontId="14" fillId="3" borderId="13" xfId="2" applyFont="1" applyFill="1" applyBorder="1" applyAlignment="1">
      <alignment horizontal="center" vertical="center" wrapText="1" shrinkToFit="1"/>
    </xf>
    <xf numFmtId="0" fontId="14" fillId="3" borderId="12" xfId="2" applyFont="1" applyFill="1" applyBorder="1" applyAlignment="1">
      <alignment horizontal="center" vertical="center" wrapText="1" shrinkToFit="1"/>
    </xf>
    <xf numFmtId="183" fontId="14" fillId="3" borderId="12" xfId="2" applyNumberFormat="1" applyFont="1" applyFill="1" applyBorder="1" applyAlignment="1">
      <alignment horizontal="right" vertical="center" shrinkToFit="1"/>
    </xf>
    <xf numFmtId="38" fontId="14" fillId="3" borderId="1" xfId="3" applyFont="1" applyFill="1" applyBorder="1" applyAlignment="1">
      <alignment horizontal="center" vertical="center" shrinkToFit="1"/>
    </xf>
    <xf numFmtId="38" fontId="14" fillId="3" borderId="7" xfId="3" applyFont="1" applyFill="1" applyBorder="1" applyAlignment="1">
      <alignment horizontal="center" vertical="center" shrinkToFit="1"/>
    </xf>
    <xf numFmtId="0" fontId="14" fillId="3" borderId="4" xfId="2" applyFont="1" applyFill="1" applyBorder="1" applyAlignment="1">
      <alignment horizontal="center" vertical="center" wrapText="1" shrinkToFit="1"/>
    </xf>
    <xf numFmtId="0" fontId="14" fillId="3" borderId="62" xfId="2" applyFont="1" applyFill="1" applyBorder="1" applyAlignment="1">
      <alignment horizontal="left" vertical="center" wrapText="1"/>
    </xf>
    <xf numFmtId="0" fontId="14" fillId="3" borderId="8" xfId="2" applyFont="1" applyFill="1" applyBorder="1" applyAlignment="1">
      <alignment horizontal="left" vertical="center" wrapText="1"/>
    </xf>
    <xf numFmtId="0" fontId="14" fillId="3" borderId="66" xfId="2" applyFont="1" applyFill="1" applyBorder="1" applyAlignment="1">
      <alignment horizontal="left" vertical="center" wrapText="1"/>
    </xf>
    <xf numFmtId="0" fontId="14" fillId="3" borderId="63"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58" xfId="2" applyFont="1" applyFill="1" applyBorder="1" applyAlignment="1">
      <alignment horizontal="left" vertical="center" wrapText="1"/>
    </xf>
    <xf numFmtId="0" fontId="14" fillId="3" borderId="91" xfId="2" applyFont="1" applyFill="1" applyBorder="1" applyAlignment="1">
      <alignment horizontal="left" vertical="center" wrapText="1"/>
    </xf>
    <xf numFmtId="0" fontId="14" fillId="3" borderId="104" xfId="2" applyFont="1" applyFill="1" applyBorder="1" applyAlignment="1">
      <alignment horizontal="left" vertical="center" wrapText="1"/>
    </xf>
    <xf numFmtId="0" fontId="13" fillId="3" borderId="156" xfId="2" applyFont="1" applyFill="1" applyBorder="1" applyAlignment="1">
      <alignment horizontal="center" vertical="center" shrinkToFit="1"/>
    </xf>
    <xf numFmtId="0" fontId="13" fillId="3" borderId="157" xfId="2" applyFont="1" applyFill="1" applyBorder="1" applyAlignment="1">
      <alignment horizontal="center" vertical="center" shrinkToFit="1"/>
    </xf>
    <xf numFmtId="0" fontId="13" fillId="3" borderId="158" xfId="2" applyFont="1" applyFill="1" applyBorder="1" applyAlignment="1">
      <alignment horizontal="center" vertical="center" shrinkToFit="1"/>
    </xf>
    <xf numFmtId="0" fontId="13" fillId="3" borderId="159" xfId="2" applyFont="1" applyFill="1" applyBorder="1" applyAlignment="1">
      <alignment horizontal="center" vertical="center" shrinkToFit="1"/>
    </xf>
    <xf numFmtId="0" fontId="13" fillId="3" borderId="140" xfId="2" applyFont="1" applyFill="1" applyBorder="1" applyAlignment="1">
      <alignment horizontal="center" vertical="center" shrinkToFit="1"/>
    </xf>
    <xf numFmtId="0" fontId="13" fillId="3" borderId="160" xfId="2" applyFont="1" applyFill="1" applyBorder="1" applyAlignment="1">
      <alignment horizontal="center" vertical="center" shrinkToFit="1"/>
    </xf>
    <xf numFmtId="38" fontId="15" fillId="6" borderId="103" xfId="3" applyFont="1" applyFill="1" applyBorder="1" applyAlignment="1">
      <alignment horizontal="right" vertical="center" shrinkToFit="1"/>
    </xf>
    <xf numFmtId="38" fontId="15" fillId="6" borderId="52" xfId="3" applyFont="1" applyFill="1" applyBorder="1" applyAlignment="1">
      <alignment horizontal="right" vertical="center" shrinkToFit="1"/>
    </xf>
    <xf numFmtId="38" fontId="15" fillId="6" borderId="92" xfId="3" applyFont="1" applyFill="1" applyBorder="1" applyAlignment="1">
      <alignment horizontal="right" vertical="center" shrinkToFit="1"/>
    </xf>
    <xf numFmtId="38" fontId="15" fillId="6" borderId="119" xfId="3" applyFont="1" applyFill="1" applyBorder="1" applyAlignment="1">
      <alignment horizontal="right" vertical="center" shrinkToFit="1"/>
    </xf>
    <xf numFmtId="0" fontId="13" fillId="5" borderId="41" xfId="2" applyFont="1" applyFill="1" applyBorder="1" applyAlignment="1">
      <alignment vertical="center"/>
    </xf>
    <xf numFmtId="0" fontId="13" fillId="5" borderId="56" xfId="2" applyFont="1" applyFill="1" applyBorder="1" applyAlignment="1">
      <alignment vertical="center"/>
    </xf>
    <xf numFmtId="0" fontId="13" fillId="5" borderId="57" xfId="2" applyFont="1" applyFill="1" applyBorder="1" applyAlignment="1">
      <alignment vertical="center"/>
    </xf>
    <xf numFmtId="0" fontId="9" fillId="5" borderId="152" xfId="2" applyFont="1" applyFill="1" applyBorder="1" applyAlignment="1">
      <alignment horizontal="center" vertical="center"/>
    </xf>
    <xf numFmtId="0" fontId="9" fillId="5" borderId="17" xfId="2" applyFont="1" applyFill="1" applyBorder="1" applyAlignment="1">
      <alignment horizontal="center" vertical="center"/>
    </xf>
    <xf numFmtId="0" fontId="9" fillId="5" borderId="96" xfId="2" applyFont="1" applyFill="1" applyBorder="1" applyAlignment="1">
      <alignment horizontal="center" vertical="center"/>
    </xf>
    <xf numFmtId="0" fontId="9" fillId="5" borderId="99" xfId="2" applyFont="1" applyFill="1" applyBorder="1" applyAlignment="1">
      <alignment horizontal="center" vertical="center"/>
    </xf>
    <xf numFmtId="38" fontId="15" fillId="3" borderId="153" xfId="3" applyFont="1" applyFill="1" applyBorder="1" applyAlignment="1">
      <alignment horizontal="right" vertical="center" shrinkToFit="1"/>
    </xf>
    <xf numFmtId="38" fontId="15" fillId="3" borderId="154" xfId="3" applyFont="1" applyFill="1" applyBorder="1" applyAlignment="1">
      <alignment horizontal="right" vertical="center" shrinkToFit="1"/>
    </xf>
    <xf numFmtId="38" fontId="15" fillId="3" borderId="155" xfId="3" applyFont="1" applyFill="1" applyBorder="1" applyAlignment="1">
      <alignment horizontal="right" vertical="center" shrinkToFit="1"/>
    </xf>
    <xf numFmtId="38" fontId="13" fillId="3" borderId="156" xfId="3" applyFont="1" applyFill="1" applyBorder="1" applyAlignment="1">
      <alignment horizontal="center" vertical="center" shrinkToFit="1"/>
    </xf>
    <xf numFmtId="38" fontId="13" fillId="3" borderId="159" xfId="3" applyFont="1" applyFill="1" applyBorder="1" applyAlignment="1">
      <alignment horizontal="center" vertical="center" shrinkToFit="1"/>
    </xf>
    <xf numFmtId="38" fontId="14" fillId="6" borderId="151" xfId="3" applyFont="1" applyFill="1" applyBorder="1" applyAlignment="1">
      <alignment horizontal="right" vertical="center" shrinkToFit="1"/>
    </xf>
    <xf numFmtId="38" fontId="14" fillId="6" borderId="10" xfId="3" applyFont="1" applyFill="1" applyBorder="1" applyAlignment="1">
      <alignment horizontal="right" vertical="center" shrinkToFit="1"/>
    </xf>
    <xf numFmtId="38" fontId="14" fillId="3" borderId="10" xfId="3" applyFont="1" applyFill="1" applyBorder="1" applyAlignment="1">
      <alignment horizontal="center" vertical="center" shrinkToFit="1"/>
    </xf>
    <xf numFmtId="38" fontId="14" fillId="3" borderId="15" xfId="3" applyFont="1" applyFill="1" applyBorder="1" applyAlignment="1">
      <alignment horizontal="center" vertical="center" shrinkToFit="1"/>
    </xf>
    <xf numFmtId="38" fontId="14" fillId="6" borderId="150" xfId="3" applyFont="1" applyFill="1" applyBorder="1" applyAlignment="1">
      <alignment horizontal="right" vertical="center" shrinkToFit="1"/>
    </xf>
    <xf numFmtId="38" fontId="14" fillId="6" borderId="11" xfId="3" applyFont="1" applyFill="1" applyBorder="1" applyAlignment="1">
      <alignment horizontal="right" vertical="center" shrinkToFit="1"/>
    </xf>
    <xf numFmtId="38" fontId="14" fillId="3" borderId="10" xfId="3" applyFont="1" applyFill="1" applyBorder="1" applyAlignment="1">
      <alignment horizontal="right" vertical="center" shrinkToFit="1"/>
    </xf>
    <xf numFmtId="38" fontId="14" fillId="3" borderId="10" xfId="3" applyFont="1" applyFill="1" applyBorder="1" applyAlignment="1">
      <alignment horizontal="center" vertical="center" wrapText="1" shrinkToFit="1"/>
    </xf>
    <xf numFmtId="38" fontId="14" fillId="3" borderId="15" xfId="3" applyFont="1" applyFill="1" applyBorder="1" applyAlignment="1">
      <alignment horizontal="center" vertical="center" wrapText="1" shrinkToFit="1"/>
    </xf>
    <xf numFmtId="38" fontId="14" fillId="3" borderId="118" xfId="3" applyFont="1" applyFill="1" applyBorder="1" applyAlignment="1">
      <alignment horizontal="center" vertical="center" wrapText="1" shrinkToFit="1"/>
    </xf>
    <xf numFmtId="184" fontId="14" fillId="3" borderId="149" xfId="2" applyNumberFormat="1" applyFont="1" applyFill="1" applyBorder="1" applyAlignment="1">
      <alignment horizontal="center" vertical="center" shrinkToFit="1"/>
    </xf>
    <xf numFmtId="184" fontId="14" fillId="3" borderId="10" xfId="2" applyNumberFormat="1" applyFont="1" applyFill="1" applyBorder="1" applyAlignment="1">
      <alignment horizontal="center" vertical="center" shrinkToFit="1"/>
    </xf>
    <xf numFmtId="184" fontId="14" fillId="3" borderId="15" xfId="2" applyNumberFormat="1" applyFont="1" applyFill="1" applyBorder="1" applyAlignment="1">
      <alignment horizontal="center" vertical="center" shrinkToFit="1"/>
    </xf>
    <xf numFmtId="185" fontId="14" fillId="6" borderId="150" xfId="2" applyNumberFormat="1" applyFont="1" applyFill="1" applyBorder="1" applyAlignment="1">
      <alignment horizontal="center" vertical="center" shrinkToFit="1"/>
    </xf>
    <xf numFmtId="185" fontId="14" fillId="6" borderId="11" xfId="2" applyNumberFormat="1" applyFont="1" applyFill="1" applyBorder="1" applyAlignment="1">
      <alignment horizontal="center" vertical="center" shrinkToFit="1"/>
    </xf>
    <xf numFmtId="0" fontId="14" fillId="3" borderId="15" xfId="2" applyFont="1" applyFill="1" applyBorder="1" applyAlignment="1">
      <alignment horizontal="center" vertical="center" wrapText="1" shrinkToFit="1"/>
    </xf>
    <xf numFmtId="0" fontId="14" fillId="3" borderId="8" xfId="2" applyFont="1" applyFill="1" applyBorder="1" applyAlignment="1">
      <alignment horizontal="center" vertical="center" wrapText="1" shrinkToFit="1"/>
    </xf>
    <xf numFmtId="0" fontId="14" fillId="3" borderId="10" xfId="2" applyFont="1" applyFill="1" applyBorder="1" applyAlignment="1">
      <alignment horizontal="center" vertical="center" wrapText="1" shrinkToFit="1"/>
    </xf>
    <xf numFmtId="183" fontId="14" fillId="3" borderId="10" xfId="2" applyNumberFormat="1" applyFont="1" applyFill="1" applyBorder="1" applyAlignment="1">
      <alignment horizontal="right" vertical="center" shrinkToFit="1"/>
    </xf>
    <xf numFmtId="38" fontId="14" fillId="3" borderId="6" xfId="3" applyFont="1" applyFill="1" applyBorder="1" applyAlignment="1">
      <alignment horizontal="right" vertical="center" shrinkToFit="1"/>
    </xf>
    <xf numFmtId="38" fontId="14" fillId="3" borderId="15" xfId="3" applyFont="1" applyFill="1" applyBorder="1" applyAlignment="1">
      <alignment horizontal="right" vertical="center" shrinkToFit="1"/>
    </xf>
    <xf numFmtId="38" fontId="14" fillId="3" borderId="151" xfId="3" applyFont="1" applyFill="1" applyBorder="1" applyAlignment="1">
      <alignment horizontal="right" vertical="center" shrinkToFit="1"/>
    </xf>
    <xf numFmtId="180" fontId="27" fillId="6" borderId="3" xfId="4" applyNumberFormat="1" applyFont="1" applyFill="1" applyBorder="1" applyAlignment="1">
      <alignment horizontal="center" vertical="center" shrinkToFit="1"/>
    </xf>
    <xf numFmtId="180" fontId="27" fillId="6" borderId="0" xfId="4" applyNumberFormat="1" applyFont="1" applyFill="1" applyBorder="1" applyAlignment="1">
      <alignment horizontal="center" vertical="center" shrinkToFit="1"/>
    </xf>
    <xf numFmtId="180" fontId="27" fillId="6" borderId="16" xfId="4" applyNumberFormat="1" applyFont="1" applyFill="1" applyBorder="1" applyAlignment="1">
      <alignment horizontal="center" vertical="center" shrinkToFit="1"/>
    </xf>
    <xf numFmtId="0" fontId="24" fillId="3" borderId="15" xfId="4" applyFont="1" applyFill="1" applyBorder="1" applyAlignment="1">
      <alignment horizontal="center" vertical="center"/>
    </xf>
    <xf numFmtId="0" fontId="24" fillId="3" borderId="2" xfId="4" applyFont="1" applyFill="1" applyBorder="1" applyAlignment="1">
      <alignment horizontal="center" vertical="center"/>
    </xf>
    <xf numFmtId="0" fontId="24" fillId="3" borderId="7" xfId="4" applyFont="1" applyFill="1" applyBorder="1" applyAlignment="1">
      <alignment horizontal="center" vertical="center"/>
    </xf>
    <xf numFmtId="0" fontId="24" fillId="3" borderId="45" xfId="4" applyFont="1" applyFill="1" applyBorder="1" applyAlignment="1">
      <alignment horizontal="center" vertical="center"/>
    </xf>
    <xf numFmtId="0" fontId="18" fillId="9" borderId="209" xfId="0" applyFont="1" applyFill="1" applyBorder="1" applyAlignment="1">
      <alignment horizontal="center" vertical="center"/>
    </xf>
    <xf numFmtId="0" fontId="18" fillId="9" borderId="199" xfId="0" applyFont="1" applyFill="1" applyBorder="1" applyAlignment="1">
      <alignment horizontal="center" vertical="center"/>
    </xf>
    <xf numFmtId="0" fontId="18" fillId="9" borderId="198" xfId="0" applyFont="1" applyFill="1" applyBorder="1" applyAlignment="1">
      <alignment horizontal="center" vertical="center"/>
    </xf>
    <xf numFmtId="0" fontId="24" fillId="3" borderId="4" xfId="4" applyFont="1" applyFill="1" applyBorder="1" applyAlignment="1">
      <alignment horizontal="center" vertical="center"/>
    </xf>
    <xf numFmtId="0" fontId="24" fillId="3" borderId="3" xfId="4" applyFont="1" applyFill="1" applyBorder="1" applyAlignment="1">
      <alignment horizontal="center" vertical="center"/>
    </xf>
    <xf numFmtId="0" fontId="24" fillId="3" borderId="48" xfId="4" applyFont="1" applyFill="1" applyBorder="1" applyAlignment="1">
      <alignment horizontal="center" vertical="center"/>
    </xf>
    <xf numFmtId="0" fontId="24" fillId="3" borderId="47" xfId="4" applyFont="1" applyFill="1" applyBorder="1" applyAlignment="1">
      <alignment horizontal="center" vertical="center"/>
    </xf>
    <xf numFmtId="0" fontId="24" fillId="3" borderId="49" xfId="4" applyFont="1" applyFill="1" applyBorder="1" applyAlignment="1">
      <alignment horizontal="center" vertical="center"/>
    </xf>
  </cellXfs>
  <cellStyles count="5">
    <cellStyle name="桁区切り 2" xfId="3"/>
    <cellStyle name="標準" xfId="0" builtinId="0"/>
    <cellStyle name="標準 2" xfId="2"/>
    <cellStyle name="標準 3" xfId="4"/>
    <cellStyle name="標準 6" xfId="1"/>
  </cellStyles>
  <dxfs count="20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DE9D9"/>
        </patternFill>
      </fill>
    </dxf>
    <dxf>
      <fill>
        <patternFill>
          <bgColor rgb="FFFFFFCC"/>
        </patternFill>
      </fill>
    </dxf>
    <dxf>
      <fill>
        <patternFill>
          <bgColor rgb="FFFDE9D9"/>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CE4D6"/>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s>
  <tableStyles count="0" defaultTableStyle="TableStyleMedium9" defaultPivotStyle="PivotStyleLight16"/>
  <colors>
    <mruColors>
      <color rgb="FFFCE4D6"/>
      <color rgb="FFFDE9D9"/>
      <color rgb="FFFFFFCC"/>
      <color rgb="FFD9E1F2"/>
      <color rgb="FFE7E6E6"/>
      <color rgb="FFDCE6F1"/>
      <color rgb="FFFF9999"/>
      <color rgb="FFFFCCCC"/>
      <color rgb="FF8DB4E2"/>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Normal="100" workbookViewId="0">
      <selection activeCell="B3" sqref="B3"/>
    </sheetView>
  </sheetViews>
  <sheetFormatPr defaultRowHeight="13.5" x14ac:dyDescent="0.15"/>
  <cols>
    <col min="1" max="1" width="6.125" style="3" customWidth="1"/>
    <col min="2" max="2" width="3.875" style="3" customWidth="1"/>
    <col min="3" max="3" width="1.5" style="3" customWidth="1"/>
    <col min="4" max="4" width="14.125" style="3" customWidth="1"/>
    <col min="5" max="5" width="1.625" style="136" customWidth="1"/>
    <col min="6" max="6" width="32.5" style="3" customWidth="1"/>
    <col min="7" max="7" width="1.625" style="136" customWidth="1"/>
    <col min="8" max="8" width="29.625" style="3" bestFit="1" customWidth="1"/>
    <col min="9" max="9" width="1.625" style="136" customWidth="1"/>
    <col min="10" max="10" width="25.75" style="3" customWidth="1"/>
    <col min="11" max="11" width="1.625" style="136" customWidth="1"/>
    <col min="12" max="12" width="28.875" style="3" customWidth="1"/>
    <col min="13" max="56" width="6.125" style="3" customWidth="1"/>
    <col min="57" max="16384" width="9" style="3"/>
  </cols>
  <sheetData>
    <row r="1" spans="1:12" x14ac:dyDescent="0.15">
      <c r="B1" s="135"/>
    </row>
    <row r="2" spans="1:12" ht="14.25" thickBot="1" x14ac:dyDescent="0.2">
      <c r="A2" s="135"/>
      <c r="B2" s="135" t="s">
        <v>431</v>
      </c>
    </row>
    <row r="3" spans="1:12" ht="21" customHeight="1" x14ac:dyDescent="0.15">
      <c r="A3" s="136"/>
      <c r="B3" s="137"/>
      <c r="C3" s="138"/>
      <c r="D3" s="139" t="s">
        <v>432</v>
      </c>
      <c r="E3" s="140"/>
      <c r="F3" s="139" t="s">
        <v>433</v>
      </c>
      <c r="G3" s="140"/>
      <c r="H3" s="139" t="s">
        <v>434</v>
      </c>
      <c r="I3" s="140"/>
      <c r="J3" s="139" t="s">
        <v>435</v>
      </c>
      <c r="K3" s="140"/>
      <c r="L3" s="141" t="s">
        <v>4</v>
      </c>
    </row>
    <row r="4" spans="1:12" ht="21" customHeight="1" x14ac:dyDescent="0.15">
      <c r="A4" s="136"/>
      <c r="B4" s="154">
        <v>1</v>
      </c>
      <c r="C4" s="155"/>
      <c r="D4" s="153" t="s">
        <v>436</v>
      </c>
      <c r="E4" s="155"/>
      <c r="F4" s="156" t="s">
        <v>437</v>
      </c>
      <c r="G4" s="202"/>
      <c r="H4" s="205" t="s">
        <v>438</v>
      </c>
      <c r="I4" s="202"/>
      <c r="J4" s="207" t="s">
        <v>439</v>
      </c>
      <c r="K4" s="185"/>
      <c r="L4" s="198" t="s">
        <v>533</v>
      </c>
    </row>
    <row r="5" spans="1:12" ht="21" customHeight="1" x14ac:dyDescent="0.15">
      <c r="A5" s="136"/>
      <c r="B5" s="154">
        <v>2</v>
      </c>
      <c r="C5" s="155"/>
      <c r="D5" s="156" t="s">
        <v>440</v>
      </c>
      <c r="E5" s="155"/>
      <c r="F5" s="156" t="s">
        <v>441</v>
      </c>
      <c r="G5" s="203"/>
      <c r="H5" s="205"/>
      <c r="I5" s="203"/>
      <c r="J5" s="208"/>
      <c r="K5" s="183"/>
      <c r="L5" s="199"/>
    </row>
    <row r="6" spans="1:12" ht="21" customHeight="1" x14ac:dyDescent="0.15">
      <c r="A6" s="136"/>
      <c r="B6" s="157">
        <v>3</v>
      </c>
      <c r="C6" s="158"/>
      <c r="D6" s="159" t="s">
        <v>442</v>
      </c>
      <c r="E6" s="158"/>
      <c r="F6" s="159" t="s">
        <v>522</v>
      </c>
      <c r="G6" s="204"/>
      <c r="H6" s="206"/>
      <c r="I6" s="204"/>
      <c r="J6" s="209"/>
      <c r="K6" s="183"/>
      <c r="L6" s="199"/>
    </row>
    <row r="7" spans="1:12" ht="21" customHeight="1" x14ac:dyDescent="0.15">
      <c r="A7" s="136"/>
      <c r="B7" s="151">
        <v>4</v>
      </c>
      <c r="C7" s="152"/>
      <c r="D7" s="153" t="s">
        <v>443</v>
      </c>
      <c r="E7" s="152"/>
      <c r="F7" s="153" t="s">
        <v>444</v>
      </c>
      <c r="G7" s="210"/>
      <c r="H7" s="220" t="s">
        <v>578</v>
      </c>
      <c r="I7" s="210"/>
      <c r="J7" s="211" t="s">
        <v>579</v>
      </c>
      <c r="K7" s="183"/>
      <c r="L7" s="199"/>
    </row>
    <row r="8" spans="1:12" ht="21" customHeight="1" x14ac:dyDescent="0.15">
      <c r="A8" s="136"/>
      <c r="B8" s="157">
        <v>5</v>
      </c>
      <c r="C8" s="158"/>
      <c r="D8" s="159" t="s">
        <v>445</v>
      </c>
      <c r="E8" s="158"/>
      <c r="F8" s="159" t="s">
        <v>446</v>
      </c>
      <c r="G8" s="204"/>
      <c r="H8" s="209"/>
      <c r="I8" s="204"/>
      <c r="J8" s="209"/>
      <c r="K8" s="184"/>
      <c r="L8" s="200"/>
    </row>
    <row r="9" spans="1:12" ht="21" customHeight="1" x14ac:dyDescent="0.15">
      <c r="A9" s="136"/>
      <c r="B9" s="148">
        <v>6</v>
      </c>
      <c r="C9" s="149"/>
      <c r="D9" s="150" t="s">
        <v>447</v>
      </c>
      <c r="E9" s="149"/>
      <c r="F9" s="150" t="s">
        <v>448</v>
      </c>
      <c r="G9" s="214" t="s">
        <v>449</v>
      </c>
      <c r="H9" s="215"/>
      <c r="I9" s="215"/>
      <c r="J9" s="216"/>
      <c r="K9" s="217"/>
      <c r="L9" s="225"/>
    </row>
    <row r="10" spans="1:12" ht="21" customHeight="1" x14ac:dyDescent="0.15">
      <c r="A10" s="136"/>
      <c r="B10" s="142">
        <v>7</v>
      </c>
      <c r="C10" s="143"/>
      <c r="D10" s="144" t="s">
        <v>450</v>
      </c>
      <c r="E10" s="143"/>
      <c r="F10" s="144" t="s">
        <v>451</v>
      </c>
      <c r="G10" s="221"/>
      <c r="H10" s="228" t="s">
        <v>452</v>
      </c>
      <c r="I10" s="221"/>
      <c r="J10" s="222" t="s">
        <v>453</v>
      </c>
      <c r="K10" s="218"/>
      <c r="L10" s="226"/>
    </row>
    <row r="11" spans="1:12" ht="21" customHeight="1" x14ac:dyDescent="0.15">
      <c r="A11" s="136"/>
      <c r="B11" s="142">
        <v>8</v>
      </c>
      <c r="C11" s="143"/>
      <c r="D11" s="144" t="s">
        <v>454</v>
      </c>
      <c r="E11" s="143"/>
      <c r="F11" s="144" t="s">
        <v>455</v>
      </c>
      <c r="G11" s="218"/>
      <c r="H11" s="228"/>
      <c r="I11" s="218"/>
      <c r="J11" s="223"/>
      <c r="K11" s="218"/>
      <c r="L11" s="226"/>
    </row>
    <row r="12" spans="1:12" ht="21" customHeight="1" x14ac:dyDescent="0.15">
      <c r="A12" s="136"/>
      <c r="B12" s="145">
        <v>9</v>
      </c>
      <c r="C12" s="146"/>
      <c r="D12" s="147" t="s">
        <v>456</v>
      </c>
      <c r="E12" s="146"/>
      <c r="F12" s="147" t="s">
        <v>457</v>
      </c>
      <c r="G12" s="219"/>
      <c r="H12" s="229"/>
      <c r="I12" s="219"/>
      <c r="J12" s="224"/>
      <c r="K12" s="219"/>
      <c r="L12" s="227"/>
    </row>
    <row r="13" spans="1:12" ht="21" customHeight="1" x14ac:dyDescent="0.15">
      <c r="A13" s="136"/>
      <c r="B13" s="151">
        <v>10</v>
      </c>
      <c r="C13" s="152"/>
      <c r="D13" s="153" t="s">
        <v>458</v>
      </c>
      <c r="E13" s="152"/>
      <c r="F13" s="153" t="s">
        <v>459</v>
      </c>
      <c r="G13" s="210"/>
      <c r="H13" s="233" t="s">
        <v>460</v>
      </c>
      <c r="I13" s="210"/>
      <c r="J13" s="211" t="s">
        <v>461</v>
      </c>
      <c r="K13" s="182"/>
      <c r="L13" s="201" t="s">
        <v>533</v>
      </c>
    </row>
    <row r="14" spans="1:12" ht="21" customHeight="1" x14ac:dyDescent="0.15">
      <c r="A14" s="136"/>
      <c r="B14" s="154">
        <v>11</v>
      </c>
      <c r="C14" s="155"/>
      <c r="D14" s="156" t="s">
        <v>462</v>
      </c>
      <c r="E14" s="155"/>
      <c r="F14" s="156" t="s">
        <v>463</v>
      </c>
      <c r="G14" s="203"/>
      <c r="H14" s="205"/>
      <c r="I14" s="203"/>
      <c r="J14" s="212"/>
      <c r="K14" s="183"/>
      <c r="L14" s="199"/>
    </row>
    <row r="15" spans="1:12" ht="21" customHeight="1" x14ac:dyDescent="0.15">
      <c r="A15" s="136"/>
      <c r="B15" s="157">
        <v>12</v>
      </c>
      <c r="C15" s="158"/>
      <c r="D15" s="159" t="s">
        <v>464</v>
      </c>
      <c r="E15" s="158"/>
      <c r="F15" s="159" t="s">
        <v>594</v>
      </c>
      <c r="G15" s="204"/>
      <c r="H15" s="206"/>
      <c r="I15" s="204"/>
      <c r="J15" s="213"/>
      <c r="K15" s="184"/>
      <c r="L15" s="200"/>
    </row>
    <row r="16" spans="1:12" ht="21" customHeight="1" thickBot="1" x14ac:dyDescent="0.2">
      <c r="A16" s="136"/>
      <c r="B16" s="160">
        <v>13</v>
      </c>
      <c r="C16" s="161"/>
      <c r="D16" s="186" t="s">
        <v>525</v>
      </c>
      <c r="E16" s="161"/>
      <c r="F16" s="162" t="s">
        <v>210</v>
      </c>
      <c r="G16" s="161"/>
      <c r="H16" s="162" t="s">
        <v>210</v>
      </c>
      <c r="I16" s="161"/>
      <c r="J16" s="162" t="s">
        <v>210</v>
      </c>
      <c r="K16" s="161"/>
      <c r="L16" s="163"/>
    </row>
    <row r="18" spans="2:6" x14ac:dyDescent="0.15">
      <c r="B18" s="135" t="s">
        <v>465</v>
      </c>
    </row>
    <row r="20" spans="2:6" ht="24" customHeight="1" x14ac:dyDescent="0.15">
      <c r="B20" s="234"/>
      <c r="C20" s="235"/>
      <c r="D20" s="236"/>
      <c r="F20" s="3" t="s">
        <v>466</v>
      </c>
    </row>
    <row r="21" spans="2:6" ht="7.5" customHeight="1" x14ac:dyDescent="0.15"/>
    <row r="22" spans="2:6" ht="24" customHeight="1" x14ac:dyDescent="0.15">
      <c r="B22" s="237"/>
      <c r="C22" s="238"/>
      <c r="D22" s="239"/>
      <c r="F22" s="3" t="s">
        <v>467</v>
      </c>
    </row>
    <row r="23" spans="2:6" ht="9.75" customHeight="1" x14ac:dyDescent="0.15"/>
    <row r="24" spans="2:6" ht="24" customHeight="1" x14ac:dyDescent="0.15">
      <c r="B24" s="230"/>
      <c r="C24" s="231"/>
      <c r="D24" s="232"/>
      <c r="F24" s="3" t="s">
        <v>468</v>
      </c>
    </row>
    <row r="25" spans="2:6" ht="20.25" customHeight="1" x14ac:dyDescent="0.15">
      <c r="F25" s="3" t="s">
        <v>469</v>
      </c>
    </row>
  </sheetData>
  <mergeCells count="24">
    <mergeCell ref="L9:L12"/>
    <mergeCell ref="G10:G12"/>
    <mergeCell ref="H10:H12"/>
    <mergeCell ref="B24:D24"/>
    <mergeCell ref="G13:G15"/>
    <mergeCell ref="H13:H15"/>
    <mergeCell ref="B20:D20"/>
    <mergeCell ref="B22:D22"/>
    <mergeCell ref="L4:L8"/>
    <mergeCell ref="L13:L15"/>
    <mergeCell ref="G4:G6"/>
    <mergeCell ref="H4:H6"/>
    <mergeCell ref="I4:I6"/>
    <mergeCell ref="J4:J6"/>
    <mergeCell ref="G7:G8"/>
    <mergeCell ref="I7:I8"/>
    <mergeCell ref="J7:J8"/>
    <mergeCell ref="I13:I15"/>
    <mergeCell ref="J13:J15"/>
    <mergeCell ref="G9:J9"/>
    <mergeCell ref="K9:K12"/>
    <mergeCell ref="H7:H8"/>
    <mergeCell ref="I10:I12"/>
    <mergeCell ref="J10:J12"/>
  </mergeCells>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87"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87"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205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402</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402</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402</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402</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402</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402</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402</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402</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402</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21:D21"/>
    <mergeCell ref="E21:O21"/>
    <mergeCell ref="P21:S21"/>
    <mergeCell ref="T21:AD21"/>
    <mergeCell ref="AE21:AP21"/>
    <mergeCell ref="E19:O19"/>
    <mergeCell ref="P19:S19"/>
    <mergeCell ref="T19:AD19"/>
    <mergeCell ref="A20:D20"/>
    <mergeCell ref="E20:O20"/>
    <mergeCell ref="P20:S20"/>
    <mergeCell ref="T20:AD20"/>
    <mergeCell ref="A18:D18"/>
    <mergeCell ref="E18:O18"/>
    <mergeCell ref="P18:S18"/>
    <mergeCell ref="T18:AD18"/>
    <mergeCell ref="AE18:AH19"/>
    <mergeCell ref="AI18:AP19"/>
    <mergeCell ref="A19:D19"/>
    <mergeCell ref="AE20:AH20"/>
    <mergeCell ref="AI20:AM20"/>
    <mergeCell ref="AN20:AP20"/>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s>
  <phoneticPr fontId="10"/>
  <conditionalFormatting sqref="E18:O21 T18:AD21 AI18:AP19 AI20:AM20 AF17:AG17 AI17:AJ17 AL17:AM17 E15:S15 X15:AD15">
    <cfRule type="containsBlanks" dxfId="5" priority="3">
      <formula>LEN(TRIM(E15))=0</formula>
    </cfRule>
  </conditionalFormatting>
  <conditionalFormatting sqref="AM2">
    <cfRule type="containsBlanks" dxfId="4" priority="2">
      <formula>LEN(TRIM(AM2))=0</formula>
    </cfRule>
  </conditionalFormatting>
  <conditionalFormatting sqref="AC29:AD40 G29:I40 K29:Y40 A29:D40 AH29:AP40">
    <cfRule type="containsBlanks" dxfId="3"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87"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87"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205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402</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402</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402</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402</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402</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402</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402</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402</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402</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21:D21"/>
    <mergeCell ref="E21:O21"/>
    <mergeCell ref="P21:S21"/>
    <mergeCell ref="T21:AD21"/>
    <mergeCell ref="AE21:AP21"/>
    <mergeCell ref="E19:O19"/>
    <mergeCell ref="P19:S19"/>
    <mergeCell ref="T19:AD19"/>
    <mergeCell ref="A20:D20"/>
    <mergeCell ref="E20:O20"/>
    <mergeCell ref="P20:S20"/>
    <mergeCell ref="T20:AD20"/>
    <mergeCell ref="A18:D18"/>
    <mergeCell ref="E18:O18"/>
    <mergeCell ref="P18:S18"/>
    <mergeCell ref="T18:AD18"/>
    <mergeCell ref="AE18:AH19"/>
    <mergeCell ref="AI18:AP19"/>
    <mergeCell ref="A19:D19"/>
    <mergeCell ref="AE20:AH20"/>
    <mergeCell ref="AI20:AM20"/>
    <mergeCell ref="AN20:AP20"/>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s>
  <phoneticPr fontId="10"/>
  <conditionalFormatting sqref="E18:O21 T18:AD21 AI18:AP19 AI20:AM20 AF17:AG17 AI17:AJ17 AL17:AM17 E15:S15 X15:AD15">
    <cfRule type="containsBlanks" dxfId="2" priority="3">
      <formula>LEN(TRIM(E15))=0</formula>
    </cfRule>
  </conditionalFormatting>
  <conditionalFormatting sqref="AM2">
    <cfRule type="containsBlanks" dxfId="1" priority="2">
      <formula>LEN(TRIM(AM2))=0</formula>
    </cfRule>
  </conditionalFormatting>
  <conditionalFormatting sqref="AC29:AD40 G29:I40 K29:Y40 A29:D40 AH29:AP40">
    <cfRule type="containsBlanks" dxfId="0"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E67"/>
  <sheetViews>
    <sheetView zoomScale="85" zoomScaleNormal="85" workbookViewId="0">
      <selection sqref="A1:J1 A2:F2 A3:E3 A4:F4 A5:H5 A6:J6 A7:D7 A8:H8 A9:G9"/>
    </sheetView>
  </sheetViews>
  <sheetFormatPr defaultRowHeight="13.5" x14ac:dyDescent="0.15"/>
  <cols>
    <col min="1" max="1" width="9" style="3"/>
    <col min="2" max="2" width="2.625" style="3" bestFit="1" customWidth="1"/>
    <col min="3" max="11" width="3.125" style="3" customWidth="1"/>
    <col min="12" max="12" width="12.75" style="3" bestFit="1" customWidth="1"/>
    <col min="13" max="13" width="14.25" style="3" bestFit="1" customWidth="1"/>
    <col min="14" max="15" width="3.125" style="3" customWidth="1"/>
    <col min="16" max="16" width="9.875" style="3" bestFit="1" customWidth="1"/>
    <col min="17" max="17" width="3.125" style="3" customWidth="1"/>
    <col min="18" max="18" width="14.375" style="3" bestFit="1" customWidth="1"/>
    <col min="19" max="19" width="3.125" style="3" customWidth="1"/>
    <col min="20" max="20" width="9.75" style="3" bestFit="1" customWidth="1"/>
    <col min="21" max="22" width="13.25" style="3" customWidth="1"/>
    <col min="23" max="23" width="9" style="3"/>
    <col min="24" max="25" width="16" style="3" customWidth="1"/>
    <col min="26" max="26" width="15.125" style="3" bestFit="1" customWidth="1"/>
    <col min="27" max="27" width="26.875" style="3" bestFit="1" customWidth="1"/>
    <col min="28" max="28" width="51" style="3" bestFit="1" customWidth="1"/>
    <col min="29" max="29" width="9" style="3"/>
    <col min="30" max="30" width="17.25" style="3" bestFit="1" customWidth="1"/>
    <col min="31" max="31" width="5.25" style="3" bestFit="1" customWidth="1"/>
    <col min="32" max="16384" width="9" style="3"/>
  </cols>
  <sheetData>
    <row r="1" spans="1:31" x14ac:dyDescent="0.15">
      <c r="A1" s="15" t="s">
        <v>10</v>
      </c>
      <c r="B1" s="15" t="s">
        <v>28</v>
      </c>
      <c r="C1" s="15" t="s">
        <v>22</v>
      </c>
      <c r="D1" s="15" t="s">
        <v>73</v>
      </c>
      <c r="E1" s="15" t="s">
        <v>14</v>
      </c>
      <c r="F1" s="15" t="s">
        <v>76</v>
      </c>
      <c r="G1" s="15" t="s">
        <v>78</v>
      </c>
      <c r="H1" s="15" t="s">
        <v>80</v>
      </c>
      <c r="I1" s="15" t="s">
        <v>81</v>
      </c>
      <c r="J1" s="15" t="s">
        <v>82</v>
      </c>
      <c r="L1" s="15" t="s">
        <v>83</v>
      </c>
      <c r="M1" s="15" t="s">
        <v>11</v>
      </c>
      <c r="O1" s="15">
        <v>1</v>
      </c>
      <c r="P1" s="15" t="s">
        <v>136</v>
      </c>
      <c r="R1" s="164" t="s">
        <v>470</v>
      </c>
      <c r="T1" s="164" t="s">
        <v>471</v>
      </c>
      <c r="U1" s="164" t="s">
        <v>472</v>
      </c>
      <c r="V1" s="164" t="s">
        <v>79</v>
      </c>
      <c r="X1" s="164" t="s">
        <v>473</v>
      </c>
      <c r="Z1" s="164" t="s">
        <v>474</v>
      </c>
      <c r="AA1" s="164" t="s">
        <v>475</v>
      </c>
      <c r="AB1" s="164" t="s">
        <v>476</v>
      </c>
      <c r="AD1" s="164" t="s">
        <v>477</v>
      </c>
    </row>
    <row r="2" spans="1:31" x14ac:dyDescent="0.15">
      <c r="A2" s="15" t="s">
        <v>20</v>
      </c>
      <c r="B2" s="15" t="s">
        <v>28</v>
      </c>
      <c r="C2" s="15" t="s">
        <v>22</v>
      </c>
      <c r="D2" s="15" t="s">
        <v>73</v>
      </c>
      <c r="E2" s="15" t="s">
        <v>14</v>
      </c>
      <c r="F2" s="15" t="s">
        <v>76</v>
      </c>
      <c r="G2" s="15"/>
      <c r="H2" s="15"/>
      <c r="I2" s="15"/>
      <c r="J2" s="15"/>
      <c r="L2" s="15" t="s">
        <v>84</v>
      </c>
      <c r="M2" s="15" t="s">
        <v>12</v>
      </c>
      <c r="O2" s="15">
        <v>2</v>
      </c>
      <c r="P2" s="15" t="s">
        <v>137</v>
      </c>
      <c r="R2" s="164" t="s">
        <v>478</v>
      </c>
      <c r="T2" s="164" t="s">
        <v>479</v>
      </c>
      <c r="U2" s="164" t="s">
        <v>480</v>
      </c>
      <c r="V2" s="164" t="s">
        <v>481</v>
      </c>
      <c r="X2" s="164" t="s">
        <v>482</v>
      </c>
      <c r="Y2" s="164" t="s">
        <v>483</v>
      </c>
      <c r="Z2" s="164" t="s">
        <v>484</v>
      </c>
      <c r="AA2" s="164" t="s">
        <v>485</v>
      </c>
      <c r="AB2" s="164" t="s">
        <v>486</v>
      </c>
      <c r="AD2" s="164" t="s">
        <v>487</v>
      </c>
      <c r="AE2" s="164" t="s">
        <v>496</v>
      </c>
    </row>
    <row r="3" spans="1:31" x14ac:dyDescent="0.15">
      <c r="A3" s="15" t="s">
        <v>27</v>
      </c>
      <c r="B3" s="15" t="s">
        <v>28</v>
      </c>
      <c r="C3" s="15" t="s">
        <v>22</v>
      </c>
      <c r="D3" s="15" t="s">
        <v>73</v>
      </c>
      <c r="E3" s="15" t="s">
        <v>14</v>
      </c>
      <c r="F3" s="15"/>
      <c r="G3" s="15"/>
      <c r="H3" s="15"/>
      <c r="I3" s="15"/>
      <c r="J3" s="15"/>
      <c r="L3" s="15" t="s">
        <v>85</v>
      </c>
      <c r="M3" s="15" t="s">
        <v>13</v>
      </c>
      <c r="O3" s="15">
        <v>3</v>
      </c>
      <c r="P3" s="15" t="s">
        <v>138</v>
      </c>
      <c r="R3" s="164" t="s">
        <v>488</v>
      </c>
      <c r="T3" s="164" t="s">
        <v>489</v>
      </c>
      <c r="X3" s="164" t="s">
        <v>490</v>
      </c>
      <c r="Y3" s="164" t="s">
        <v>496</v>
      </c>
      <c r="Z3" s="164" t="s">
        <v>491</v>
      </c>
      <c r="AD3" s="164" t="s">
        <v>471</v>
      </c>
      <c r="AE3" s="164" t="s">
        <v>492</v>
      </c>
    </row>
    <row r="4" spans="1:31" x14ac:dyDescent="0.15">
      <c r="A4" s="15" t="s">
        <v>32</v>
      </c>
      <c r="B4" s="15" t="s">
        <v>28</v>
      </c>
      <c r="C4" s="15" t="s">
        <v>22</v>
      </c>
      <c r="D4" s="15" t="s">
        <v>73</v>
      </c>
      <c r="E4" s="15" t="s">
        <v>14</v>
      </c>
      <c r="F4" s="15" t="s">
        <v>76</v>
      </c>
      <c r="G4" s="15"/>
      <c r="H4" s="15"/>
      <c r="I4" s="15"/>
      <c r="J4" s="15"/>
      <c r="L4" s="15" t="s">
        <v>86</v>
      </c>
      <c r="M4" s="15" t="s">
        <v>15</v>
      </c>
      <c r="O4" s="15">
        <v>4</v>
      </c>
      <c r="P4" s="15" t="s">
        <v>139</v>
      </c>
      <c r="R4" s="164" t="s">
        <v>493</v>
      </c>
      <c r="T4" s="164" t="s">
        <v>494</v>
      </c>
      <c r="X4" s="164" t="s">
        <v>495</v>
      </c>
      <c r="Y4" s="164" t="s">
        <v>496</v>
      </c>
      <c r="Z4" s="164" t="s">
        <v>497</v>
      </c>
      <c r="AD4" s="164" t="s">
        <v>472</v>
      </c>
      <c r="AE4" s="164" t="s">
        <v>492</v>
      </c>
    </row>
    <row r="5" spans="1:31" x14ac:dyDescent="0.15">
      <c r="A5" s="15" t="s">
        <v>38</v>
      </c>
      <c r="B5" s="15" t="s">
        <v>28</v>
      </c>
      <c r="C5" s="15" t="s">
        <v>22</v>
      </c>
      <c r="D5" s="15" t="s">
        <v>73</v>
      </c>
      <c r="E5" s="15" t="s">
        <v>14</v>
      </c>
      <c r="F5" s="15" t="s">
        <v>76</v>
      </c>
      <c r="G5" s="15" t="s">
        <v>78</v>
      </c>
      <c r="H5" s="15" t="s">
        <v>80</v>
      </c>
      <c r="I5" s="15"/>
      <c r="J5" s="15"/>
      <c r="L5" s="15" t="s">
        <v>87</v>
      </c>
      <c r="M5" s="15" t="s">
        <v>16</v>
      </c>
      <c r="O5" s="15">
        <v>5</v>
      </c>
      <c r="P5" s="15" t="s">
        <v>140</v>
      </c>
      <c r="R5" s="164" t="s">
        <v>498</v>
      </c>
      <c r="T5" s="164" t="s">
        <v>499</v>
      </c>
      <c r="X5" s="164" t="s">
        <v>500</v>
      </c>
      <c r="Y5" s="164" t="s">
        <v>501</v>
      </c>
      <c r="Z5" s="164" t="s">
        <v>502</v>
      </c>
      <c r="AD5" s="164" t="s">
        <v>79</v>
      </c>
      <c r="AE5" s="164" t="s">
        <v>492</v>
      </c>
    </row>
    <row r="6" spans="1:31" x14ac:dyDescent="0.15">
      <c r="A6" s="15" t="s">
        <v>45</v>
      </c>
      <c r="B6" s="15" t="s">
        <v>28</v>
      </c>
      <c r="C6" s="15" t="s">
        <v>22</v>
      </c>
      <c r="D6" s="15" t="s">
        <v>73</v>
      </c>
      <c r="E6" s="15" t="s">
        <v>14</v>
      </c>
      <c r="F6" s="15" t="s">
        <v>76</v>
      </c>
      <c r="G6" s="15" t="s">
        <v>78</v>
      </c>
      <c r="H6" s="15" t="s">
        <v>80</v>
      </c>
      <c r="I6" s="15" t="s">
        <v>81</v>
      </c>
      <c r="J6" s="15" t="s">
        <v>82</v>
      </c>
      <c r="L6" s="15" t="s">
        <v>88</v>
      </c>
      <c r="M6" s="15" t="s">
        <v>17</v>
      </c>
      <c r="O6" s="15">
        <v>6</v>
      </c>
      <c r="P6" s="15" t="s">
        <v>141</v>
      </c>
      <c r="R6" s="164" t="s">
        <v>503</v>
      </c>
      <c r="T6" s="164" t="s">
        <v>504</v>
      </c>
      <c r="X6" s="164" t="s">
        <v>79</v>
      </c>
      <c r="Y6" s="164" t="s">
        <v>505</v>
      </c>
      <c r="Z6" s="164" t="s">
        <v>506</v>
      </c>
    </row>
    <row r="7" spans="1:31" x14ac:dyDescent="0.15">
      <c r="A7" s="15" t="s">
        <v>55</v>
      </c>
      <c r="B7" s="15" t="s">
        <v>28</v>
      </c>
      <c r="C7" s="15" t="s">
        <v>22</v>
      </c>
      <c r="D7" s="15" t="s">
        <v>73</v>
      </c>
      <c r="E7" s="15"/>
      <c r="F7" s="15"/>
      <c r="G7" s="15"/>
      <c r="H7" s="15"/>
      <c r="I7" s="15"/>
      <c r="J7" s="15"/>
      <c r="L7" s="15" t="s">
        <v>89</v>
      </c>
      <c r="M7" s="15" t="s">
        <v>18</v>
      </c>
      <c r="O7" s="15">
        <v>7</v>
      </c>
      <c r="P7" s="15" t="s">
        <v>142</v>
      </c>
      <c r="R7" s="164" t="s">
        <v>507</v>
      </c>
      <c r="T7" s="164" t="s">
        <v>508</v>
      </c>
      <c r="Z7" s="164" t="s">
        <v>509</v>
      </c>
    </row>
    <row r="8" spans="1:31" x14ac:dyDescent="0.15">
      <c r="A8" s="15" t="s">
        <v>59</v>
      </c>
      <c r="B8" s="15" t="s">
        <v>28</v>
      </c>
      <c r="C8" s="15" t="s">
        <v>22</v>
      </c>
      <c r="D8" s="15" t="s">
        <v>73</v>
      </c>
      <c r="E8" s="15" t="s">
        <v>14</v>
      </c>
      <c r="F8" s="15" t="s">
        <v>76</v>
      </c>
      <c r="G8" s="15" t="s">
        <v>78</v>
      </c>
      <c r="H8" s="15" t="s">
        <v>80</v>
      </c>
      <c r="I8" s="15"/>
      <c r="J8" s="15"/>
      <c r="L8" s="15" t="s">
        <v>90</v>
      </c>
      <c r="M8" s="15" t="s">
        <v>132</v>
      </c>
      <c r="O8" s="15">
        <v>8</v>
      </c>
      <c r="P8" s="15" t="s">
        <v>143</v>
      </c>
      <c r="R8" s="164" t="s">
        <v>510</v>
      </c>
      <c r="T8" s="164" t="s">
        <v>511</v>
      </c>
      <c r="Z8" s="164" t="s">
        <v>512</v>
      </c>
    </row>
    <row r="9" spans="1:31" x14ac:dyDescent="0.15">
      <c r="A9" s="15" t="s">
        <v>571</v>
      </c>
      <c r="B9" s="15" t="s">
        <v>28</v>
      </c>
      <c r="C9" s="15" t="s">
        <v>22</v>
      </c>
      <c r="D9" s="15" t="s">
        <v>73</v>
      </c>
      <c r="E9" s="15" t="s">
        <v>14</v>
      </c>
      <c r="F9" s="15" t="s">
        <v>76</v>
      </c>
      <c r="G9" s="15" t="s">
        <v>78</v>
      </c>
      <c r="H9" s="15"/>
      <c r="I9" s="15"/>
      <c r="J9" s="15"/>
      <c r="L9" s="15" t="s">
        <v>91</v>
      </c>
      <c r="M9" s="15" t="s">
        <v>79</v>
      </c>
      <c r="O9" s="15">
        <v>9</v>
      </c>
      <c r="P9" s="15" t="s">
        <v>144</v>
      </c>
      <c r="R9" s="164" t="s">
        <v>513</v>
      </c>
      <c r="Z9" s="164" t="s">
        <v>514</v>
      </c>
    </row>
    <row r="10" spans="1:31" x14ac:dyDescent="0.15">
      <c r="L10" s="15" t="s">
        <v>92</v>
      </c>
      <c r="M10" s="15" t="s">
        <v>21</v>
      </c>
      <c r="O10" s="15">
        <v>10</v>
      </c>
      <c r="P10" s="15" t="s">
        <v>145</v>
      </c>
      <c r="R10" s="164" t="s">
        <v>515</v>
      </c>
      <c r="Z10" s="164" t="s">
        <v>516</v>
      </c>
    </row>
    <row r="11" spans="1:31" x14ac:dyDescent="0.15">
      <c r="L11" s="15" t="s">
        <v>93</v>
      </c>
      <c r="M11" s="15" t="s">
        <v>23</v>
      </c>
      <c r="O11" s="15">
        <v>11</v>
      </c>
      <c r="P11" s="15" t="s">
        <v>146</v>
      </c>
      <c r="R11" s="164" t="s">
        <v>517</v>
      </c>
      <c r="Z11" s="164" t="s">
        <v>518</v>
      </c>
    </row>
    <row r="12" spans="1:31" x14ac:dyDescent="0.15">
      <c r="L12" s="15" t="s">
        <v>94</v>
      </c>
      <c r="M12" s="15" t="s">
        <v>24</v>
      </c>
      <c r="O12" s="15">
        <v>12</v>
      </c>
      <c r="P12" s="15" t="s">
        <v>147</v>
      </c>
      <c r="R12" s="164" t="s">
        <v>519</v>
      </c>
      <c r="Z12" s="164" t="s">
        <v>520</v>
      </c>
    </row>
    <row r="13" spans="1:31" x14ac:dyDescent="0.15">
      <c r="L13" s="15" t="s">
        <v>95</v>
      </c>
      <c r="M13" s="15" t="s">
        <v>25</v>
      </c>
      <c r="O13" s="15">
        <v>13</v>
      </c>
      <c r="P13" s="15" t="s">
        <v>148</v>
      </c>
      <c r="R13" s="164" t="s">
        <v>521</v>
      </c>
    </row>
    <row r="14" spans="1:31" x14ac:dyDescent="0.15">
      <c r="L14" s="15" t="s">
        <v>96</v>
      </c>
      <c r="M14" s="15" t="s">
        <v>26</v>
      </c>
      <c r="O14" s="15">
        <v>14</v>
      </c>
      <c r="P14" s="15" t="s">
        <v>149</v>
      </c>
      <c r="R14" s="164" t="s">
        <v>79</v>
      </c>
    </row>
    <row r="15" spans="1:31" x14ac:dyDescent="0.15">
      <c r="L15" s="15" t="s">
        <v>97</v>
      </c>
      <c r="M15" s="15" t="s">
        <v>29</v>
      </c>
      <c r="O15" s="15">
        <v>15</v>
      </c>
      <c r="P15" s="15" t="s">
        <v>150</v>
      </c>
    </row>
    <row r="16" spans="1:31" x14ac:dyDescent="0.15">
      <c r="L16" s="15" t="s">
        <v>98</v>
      </c>
      <c r="M16" s="15" t="s">
        <v>30</v>
      </c>
      <c r="O16" s="15">
        <v>16</v>
      </c>
      <c r="P16" s="15" t="s">
        <v>151</v>
      </c>
    </row>
    <row r="17" spans="12:16" x14ac:dyDescent="0.15">
      <c r="L17" s="15" t="s">
        <v>99</v>
      </c>
      <c r="M17" s="15" t="s">
        <v>31</v>
      </c>
      <c r="O17" s="15">
        <v>17</v>
      </c>
      <c r="P17" s="15" t="s">
        <v>152</v>
      </c>
    </row>
    <row r="18" spans="12:16" x14ac:dyDescent="0.15">
      <c r="L18" s="15" t="s">
        <v>100</v>
      </c>
      <c r="M18" s="15" t="s">
        <v>26</v>
      </c>
      <c r="O18" s="15">
        <v>18</v>
      </c>
      <c r="P18" s="15" t="s">
        <v>153</v>
      </c>
    </row>
    <row r="19" spans="12:16" x14ac:dyDescent="0.15">
      <c r="L19" s="15" t="s">
        <v>101</v>
      </c>
      <c r="M19" s="15" t="s">
        <v>33</v>
      </c>
      <c r="O19" s="15">
        <v>19</v>
      </c>
      <c r="P19" s="15" t="s">
        <v>154</v>
      </c>
    </row>
    <row r="20" spans="12:16" x14ac:dyDescent="0.15">
      <c r="L20" s="15" t="s">
        <v>102</v>
      </c>
      <c r="M20" s="15" t="s">
        <v>34</v>
      </c>
      <c r="O20" s="15">
        <v>20</v>
      </c>
      <c r="P20" s="15" t="s">
        <v>155</v>
      </c>
    </row>
    <row r="21" spans="12:16" x14ac:dyDescent="0.15">
      <c r="L21" s="15" t="s">
        <v>103</v>
      </c>
      <c r="M21" s="15" t="s">
        <v>35</v>
      </c>
      <c r="O21" s="15">
        <v>21</v>
      </c>
      <c r="P21" s="15" t="s">
        <v>156</v>
      </c>
    </row>
    <row r="22" spans="12:16" x14ac:dyDescent="0.15">
      <c r="L22" s="15" t="s">
        <v>104</v>
      </c>
      <c r="M22" s="15" t="s">
        <v>37</v>
      </c>
      <c r="O22" s="15">
        <v>22</v>
      </c>
      <c r="P22" s="15" t="s">
        <v>157</v>
      </c>
    </row>
    <row r="23" spans="12:16" x14ac:dyDescent="0.15">
      <c r="L23" s="15" t="s">
        <v>105</v>
      </c>
      <c r="M23" s="15" t="s">
        <v>26</v>
      </c>
      <c r="O23" s="15">
        <v>23</v>
      </c>
      <c r="P23" s="15" t="s">
        <v>158</v>
      </c>
    </row>
    <row r="24" spans="12:16" x14ac:dyDescent="0.15">
      <c r="L24" s="15" t="s">
        <v>106</v>
      </c>
      <c r="M24" s="15" t="s">
        <v>39</v>
      </c>
      <c r="O24" s="15">
        <v>24</v>
      </c>
      <c r="P24" s="15" t="s">
        <v>159</v>
      </c>
    </row>
    <row r="25" spans="12:16" x14ac:dyDescent="0.15">
      <c r="L25" s="15" t="s">
        <v>107</v>
      </c>
      <c r="M25" s="15" t="s">
        <v>40</v>
      </c>
      <c r="O25" s="15">
        <v>25</v>
      </c>
      <c r="P25" s="15" t="s">
        <v>160</v>
      </c>
    </row>
    <row r="26" spans="12:16" x14ac:dyDescent="0.15">
      <c r="L26" s="15" t="s">
        <v>108</v>
      </c>
      <c r="M26" s="15" t="s">
        <v>41</v>
      </c>
      <c r="O26" s="15">
        <v>26</v>
      </c>
      <c r="P26" s="15" t="s">
        <v>161</v>
      </c>
    </row>
    <row r="27" spans="12:16" x14ac:dyDescent="0.15">
      <c r="L27" s="15" t="s">
        <v>109</v>
      </c>
      <c r="M27" s="15" t="s">
        <v>42</v>
      </c>
      <c r="O27" s="15">
        <v>27</v>
      </c>
      <c r="P27" s="15" t="s">
        <v>162</v>
      </c>
    </row>
    <row r="28" spans="12:16" x14ac:dyDescent="0.15">
      <c r="L28" s="15" t="s">
        <v>110</v>
      </c>
      <c r="M28" s="15" t="s">
        <v>43</v>
      </c>
      <c r="O28" s="15">
        <v>28</v>
      </c>
      <c r="P28" s="15" t="s">
        <v>163</v>
      </c>
    </row>
    <row r="29" spans="12:16" x14ac:dyDescent="0.15">
      <c r="L29" s="15" t="s">
        <v>111</v>
      </c>
      <c r="M29" s="15" t="s">
        <v>44</v>
      </c>
      <c r="O29" s="15">
        <v>29</v>
      </c>
      <c r="P29" s="15" t="s">
        <v>164</v>
      </c>
    </row>
    <row r="30" spans="12:16" x14ac:dyDescent="0.15">
      <c r="L30" s="15" t="s">
        <v>112</v>
      </c>
      <c r="M30" s="15" t="s">
        <v>26</v>
      </c>
      <c r="O30" s="15">
        <v>30</v>
      </c>
      <c r="P30" s="15" t="s">
        <v>165</v>
      </c>
    </row>
    <row r="31" spans="12:16" x14ac:dyDescent="0.15">
      <c r="L31" s="15" t="s">
        <v>113</v>
      </c>
      <c r="M31" s="15" t="s">
        <v>46</v>
      </c>
      <c r="O31" s="15">
        <v>31</v>
      </c>
      <c r="P31" s="15" t="s">
        <v>166</v>
      </c>
    </row>
    <row r="32" spans="12:16" x14ac:dyDescent="0.15">
      <c r="L32" s="15" t="s">
        <v>114</v>
      </c>
      <c r="M32" s="15" t="s">
        <v>47</v>
      </c>
      <c r="O32" s="15">
        <v>32</v>
      </c>
      <c r="P32" s="15" t="s">
        <v>167</v>
      </c>
    </row>
    <row r="33" spans="12:16" x14ac:dyDescent="0.15">
      <c r="L33" s="15" t="s">
        <v>115</v>
      </c>
      <c r="M33" s="15" t="s">
        <v>48</v>
      </c>
      <c r="O33" s="15">
        <v>33</v>
      </c>
      <c r="P33" s="15" t="s">
        <v>168</v>
      </c>
    </row>
    <row r="34" spans="12:16" x14ac:dyDescent="0.15">
      <c r="L34" s="15" t="s">
        <v>116</v>
      </c>
      <c r="M34" s="15" t="s">
        <v>49</v>
      </c>
      <c r="O34" s="15">
        <v>34</v>
      </c>
      <c r="P34" s="15" t="s">
        <v>169</v>
      </c>
    </row>
    <row r="35" spans="12:16" x14ac:dyDescent="0.15">
      <c r="L35" s="15" t="s">
        <v>117</v>
      </c>
      <c r="M35" s="15" t="s">
        <v>50</v>
      </c>
      <c r="O35" s="15">
        <v>35</v>
      </c>
      <c r="P35" s="15" t="s">
        <v>170</v>
      </c>
    </row>
    <row r="36" spans="12:16" x14ac:dyDescent="0.15">
      <c r="L36" s="15" t="s">
        <v>118</v>
      </c>
      <c r="M36" s="15" t="s">
        <v>52</v>
      </c>
      <c r="O36" s="15">
        <v>36</v>
      </c>
      <c r="P36" s="15" t="s">
        <v>171</v>
      </c>
    </row>
    <row r="37" spans="12:16" x14ac:dyDescent="0.15">
      <c r="L37" s="15" t="s">
        <v>119</v>
      </c>
      <c r="M37" s="15" t="s">
        <v>53</v>
      </c>
      <c r="O37" s="15">
        <v>37</v>
      </c>
      <c r="P37" s="15" t="s">
        <v>172</v>
      </c>
    </row>
    <row r="38" spans="12:16" x14ac:dyDescent="0.15">
      <c r="L38" s="15" t="s">
        <v>120</v>
      </c>
      <c r="M38" s="15" t="s">
        <v>54</v>
      </c>
      <c r="O38" s="15">
        <v>38</v>
      </c>
      <c r="P38" s="15" t="s">
        <v>173</v>
      </c>
    </row>
    <row r="39" spans="12:16" x14ac:dyDescent="0.15">
      <c r="L39" s="15" t="s">
        <v>121</v>
      </c>
      <c r="M39" s="15" t="s">
        <v>26</v>
      </c>
      <c r="O39" s="15">
        <v>39</v>
      </c>
      <c r="P39" s="15" t="s">
        <v>174</v>
      </c>
    </row>
    <row r="40" spans="12:16" x14ac:dyDescent="0.15">
      <c r="L40" s="15" t="s">
        <v>122</v>
      </c>
      <c r="M40" s="15" t="s">
        <v>56</v>
      </c>
      <c r="O40" s="15">
        <v>40</v>
      </c>
      <c r="P40" s="15" t="s">
        <v>175</v>
      </c>
    </row>
    <row r="41" spans="12:16" x14ac:dyDescent="0.15">
      <c r="L41" s="15" t="s">
        <v>123</v>
      </c>
      <c r="M41" s="15" t="s">
        <v>57</v>
      </c>
      <c r="O41" s="15">
        <v>41</v>
      </c>
      <c r="P41" s="15" t="s">
        <v>176</v>
      </c>
    </row>
    <row r="42" spans="12:16" x14ac:dyDescent="0.15">
      <c r="L42" s="15" t="s">
        <v>124</v>
      </c>
      <c r="M42" s="15" t="s">
        <v>26</v>
      </c>
      <c r="O42" s="15">
        <v>42</v>
      </c>
      <c r="P42" s="15" t="s">
        <v>177</v>
      </c>
    </row>
    <row r="43" spans="12:16" x14ac:dyDescent="0.15">
      <c r="L43" s="15" t="s">
        <v>125</v>
      </c>
      <c r="M43" s="15" t="s">
        <v>61</v>
      </c>
      <c r="O43" s="15">
        <v>43</v>
      </c>
      <c r="P43" s="15" t="s">
        <v>178</v>
      </c>
    </row>
    <row r="44" spans="12:16" x14ac:dyDescent="0.15">
      <c r="L44" s="15" t="s">
        <v>126</v>
      </c>
      <c r="M44" s="15" t="s">
        <v>62</v>
      </c>
      <c r="O44" s="15">
        <v>44</v>
      </c>
      <c r="P44" s="15" t="s">
        <v>179</v>
      </c>
    </row>
    <row r="45" spans="12:16" x14ac:dyDescent="0.15">
      <c r="L45" s="15" t="s">
        <v>127</v>
      </c>
      <c r="M45" s="15" t="s">
        <v>63</v>
      </c>
      <c r="O45" s="15">
        <v>45</v>
      </c>
      <c r="P45" s="15" t="s">
        <v>180</v>
      </c>
    </row>
    <row r="46" spans="12:16" x14ac:dyDescent="0.15">
      <c r="L46" s="15" t="s">
        <v>128</v>
      </c>
      <c r="M46" s="15" t="s">
        <v>64</v>
      </c>
      <c r="O46" s="15">
        <v>46</v>
      </c>
      <c r="P46" s="15" t="s">
        <v>181</v>
      </c>
    </row>
    <row r="47" spans="12:16" x14ac:dyDescent="0.15">
      <c r="L47" s="15" t="s">
        <v>129</v>
      </c>
      <c r="M47" s="15" t="s">
        <v>66</v>
      </c>
      <c r="O47" s="15">
        <v>47</v>
      </c>
      <c r="P47" s="15" t="s">
        <v>182</v>
      </c>
    </row>
    <row r="48" spans="12:16" x14ac:dyDescent="0.15">
      <c r="L48" s="15" t="s">
        <v>130</v>
      </c>
      <c r="M48" s="15" t="s">
        <v>67</v>
      </c>
      <c r="O48" s="15">
        <v>48</v>
      </c>
      <c r="P48" s="15" t="s">
        <v>183</v>
      </c>
    </row>
    <row r="49" spans="12:16" x14ac:dyDescent="0.15">
      <c r="L49" s="15" t="s">
        <v>131</v>
      </c>
      <c r="M49" s="15" t="s">
        <v>26</v>
      </c>
      <c r="O49" s="15">
        <v>49</v>
      </c>
      <c r="P49" s="15" t="s">
        <v>184</v>
      </c>
    </row>
    <row r="50" spans="12:16" x14ac:dyDescent="0.15">
      <c r="L50" s="15" t="s">
        <v>572</v>
      </c>
      <c r="M50" s="15" t="s">
        <v>70</v>
      </c>
      <c r="O50" s="15">
        <v>50</v>
      </c>
      <c r="P50" s="15" t="s">
        <v>185</v>
      </c>
    </row>
    <row r="51" spans="12:16" x14ac:dyDescent="0.15">
      <c r="L51" s="15" t="s">
        <v>573</v>
      </c>
      <c r="M51" s="15" t="s">
        <v>72</v>
      </c>
      <c r="O51" s="15">
        <v>51</v>
      </c>
      <c r="P51" s="15" t="s">
        <v>186</v>
      </c>
    </row>
    <row r="52" spans="12:16" x14ac:dyDescent="0.15">
      <c r="L52" s="15" t="s">
        <v>574</v>
      </c>
      <c r="M52" s="15" t="s">
        <v>74</v>
      </c>
      <c r="O52" s="15">
        <v>52</v>
      </c>
      <c r="P52" s="15" t="s">
        <v>187</v>
      </c>
    </row>
    <row r="53" spans="12:16" x14ac:dyDescent="0.15">
      <c r="L53" s="15" t="s">
        <v>575</v>
      </c>
      <c r="M53" s="15" t="s">
        <v>75</v>
      </c>
      <c r="O53" s="15">
        <v>53</v>
      </c>
      <c r="P53" s="15" t="s">
        <v>188</v>
      </c>
    </row>
    <row r="54" spans="12:16" x14ac:dyDescent="0.15">
      <c r="L54" s="15" t="s">
        <v>576</v>
      </c>
      <c r="M54" s="15" t="s">
        <v>77</v>
      </c>
      <c r="O54" s="15">
        <v>54</v>
      </c>
      <c r="P54" s="15" t="s">
        <v>189</v>
      </c>
    </row>
    <row r="55" spans="12:16" x14ac:dyDescent="0.15">
      <c r="L55" s="15" t="s">
        <v>577</v>
      </c>
      <c r="M55" s="15" t="s">
        <v>79</v>
      </c>
      <c r="O55" s="15">
        <v>55</v>
      </c>
      <c r="P55" s="15" t="s">
        <v>190</v>
      </c>
    </row>
    <row r="56" spans="12:16" x14ac:dyDescent="0.15">
      <c r="O56" s="15">
        <v>56</v>
      </c>
      <c r="P56" s="15" t="s">
        <v>191</v>
      </c>
    </row>
    <row r="57" spans="12:16" x14ac:dyDescent="0.15">
      <c r="O57" s="15">
        <v>57</v>
      </c>
      <c r="P57" s="15" t="s">
        <v>192</v>
      </c>
    </row>
    <row r="58" spans="12:16" x14ac:dyDescent="0.15">
      <c r="O58" s="15">
        <v>58</v>
      </c>
      <c r="P58" s="15" t="s">
        <v>193</v>
      </c>
    </row>
    <row r="59" spans="12:16" x14ac:dyDescent="0.15">
      <c r="O59" s="15">
        <v>59</v>
      </c>
      <c r="P59" s="15" t="s">
        <v>194</v>
      </c>
    </row>
    <row r="60" spans="12:16" x14ac:dyDescent="0.15">
      <c r="O60" s="15">
        <v>60</v>
      </c>
      <c r="P60" s="15" t="s">
        <v>195</v>
      </c>
    </row>
    <row r="61" spans="12:16" x14ac:dyDescent="0.15">
      <c r="O61" s="15">
        <v>61</v>
      </c>
      <c r="P61" s="15" t="s">
        <v>196</v>
      </c>
    </row>
    <row r="62" spans="12:16" x14ac:dyDescent="0.15">
      <c r="O62" s="15">
        <v>62</v>
      </c>
      <c r="P62" s="15" t="s">
        <v>197</v>
      </c>
    </row>
    <row r="63" spans="12:16" x14ac:dyDescent="0.15">
      <c r="O63" s="15">
        <v>63</v>
      </c>
      <c r="P63" s="15" t="s">
        <v>198</v>
      </c>
    </row>
    <row r="64" spans="12:16" x14ac:dyDescent="0.15">
      <c r="O64" s="15">
        <v>64</v>
      </c>
      <c r="P64" s="15" t="s">
        <v>199</v>
      </c>
    </row>
    <row r="65" spans="15:16" x14ac:dyDescent="0.15">
      <c r="O65" s="15">
        <v>65</v>
      </c>
      <c r="P65" s="15" t="s">
        <v>200</v>
      </c>
    </row>
    <row r="66" spans="15:16" x14ac:dyDescent="0.15">
      <c r="O66" s="15">
        <v>66</v>
      </c>
      <c r="P66" s="15" t="s">
        <v>201</v>
      </c>
    </row>
    <row r="67" spans="15:16" x14ac:dyDescent="0.15">
      <c r="O67" s="15">
        <v>67</v>
      </c>
      <c r="P67" s="15" t="s">
        <v>202</v>
      </c>
    </row>
  </sheetData>
  <phoneticPr fontId="1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10"/>
  <sheetViews>
    <sheetView zoomScale="70" zoomScaleNormal="70" workbookViewId="0">
      <selection activeCell="X3" sqref="X3"/>
    </sheetView>
  </sheetViews>
  <sheetFormatPr defaultRowHeight="18.75" x14ac:dyDescent="0.15"/>
  <cols>
    <col min="1" max="1" width="4" style="188" customWidth="1"/>
    <col min="2" max="2" width="12.875" style="188" customWidth="1"/>
    <col min="3" max="3" width="2.875" style="194" customWidth="1"/>
    <col min="4" max="4" width="10.875" style="188" customWidth="1"/>
    <col min="5" max="5" width="2.875" style="194" customWidth="1"/>
    <col min="6" max="6" width="10.875" style="188" customWidth="1"/>
    <col min="7" max="7" width="2.875" style="194" customWidth="1"/>
    <col min="8" max="8" width="10.875" style="188" customWidth="1"/>
    <col min="9" max="9" width="2.875" style="194" customWidth="1"/>
    <col min="10" max="10" width="10.875" style="188" customWidth="1"/>
    <col min="11" max="11" width="2.875" style="194" customWidth="1"/>
    <col min="12" max="12" width="10.875" style="188" customWidth="1"/>
    <col min="13" max="13" width="2.875" style="194" customWidth="1"/>
    <col min="14" max="14" width="10.875" style="188" customWidth="1"/>
    <col min="15" max="15" width="2.875" style="194" customWidth="1"/>
    <col min="16" max="16" width="10.875" style="188" customWidth="1"/>
    <col min="17" max="17" width="2.875" style="194" customWidth="1"/>
    <col min="18" max="18" width="10.875" style="188" customWidth="1"/>
    <col min="19" max="19" width="2.875" style="194" customWidth="1"/>
    <col min="20" max="20" width="10.875" style="188" customWidth="1"/>
    <col min="21" max="16384" width="9" style="188"/>
  </cols>
  <sheetData>
    <row r="1" spans="1:20" ht="33.75" customHeight="1" thickBot="1" x14ac:dyDescent="0.2">
      <c r="A1" s="840" t="s">
        <v>8</v>
      </c>
      <c r="B1" s="841"/>
      <c r="C1" s="840" t="s">
        <v>9</v>
      </c>
      <c r="D1" s="842"/>
      <c r="E1" s="842"/>
      <c r="F1" s="842"/>
      <c r="G1" s="842"/>
      <c r="H1" s="842"/>
      <c r="I1" s="842"/>
      <c r="J1" s="842"/>
      <c r="K1" s="842"/>
      <c r="L1" s="842"/>
      <c r="M1" s="842"/>
      <c r="N1" s="842"/>
      <c r="O1" s="842"/>
      <c r="P1" s="842"/>
      <c r="Q1" s="842"/>
      <c r="R1" s="842"/>
      <c r="S1" s="842"/>
      <c r="T1" s="841"/>
    </row>
    <row r="2" spans="1:20" ht="51" customHeight="1" x14ac:dyDescent="0.15">
      <c r="A2" s="189">
        <v>1</v>
      </c>
      <c r="B2" s="190" t="s">
        <v>10</v>
      </c>
      <c r="C2" s="174" t="s">
        <v>60</v>
      </c>
      <c r="D2" s="175" t="s">
        <v>11</v>
      </c>
      <c r="E2" s="176" t="s">
        <v>71</v>
      </c>
      <c r="F2" s="175" t="s">
        <v>12</v>
      </c>
      <c r="G2" s="176" t="s">
        <v>58</v>
      </c>
      <c r="H2" s="175" t="s">
        <v>13</v>
      </c>
      <c r="I2" s="176" t="s">
        <v>14</v>
      </c>
      <c r="J2" s="175" t="s">
        <v>15</v>
      </c>
      <c r="K2" s="176" t="s">
        <v>65</v>
      </c>
      <c r="L2" s="175" t="s">
        <v>16</v>
      </c>
      <c r="M2" s="176" t="s">
        <v>51</v>
      </c>
      <c r="N2" s="175" t="s">
        <v>17</v>
      </c>
      <c r="O2" s="176" t="s">
        <v>68</v>
      </c>
      <c r="P2" s="175" t="s">
        <v>18</v>
      </c>
      <c r="Q2" s="176" t="s">
        <v>542</v>
      </c>
      <c r="R2" s="177" t="s">
        <v>19</v>
      </c>
      <c r="S2" s="176" t="s">
        <v>543</v>
      </c>
      <c r="T2" s="178" t="s">
        <v>544</v>
      </c>
    </row>
    <row r="3" spans="1:20" ht="51" customHeight="1" x14ac:dyDescent="0.15">
      <c r="A3" s="191">
        <v>2</v>
      </c>
      <c r="B3" s="192" t="s">
        <v>20</v>
      </c>
      <c r="C3" s="5" t="s">
        <v>60</v>
      </c>
      <c r="D3" s="6" t="s">
        <v>21</v>
      </c>
      <c r="E3" s="7" t="s">
        <v>22</v>
      </c>
      <c r="F3" s="6" t="s">
        <v>23</v>
      </c>
      <c r="G3" s="7" t="s">
        <v>58</v>
      </c>
      <c r="H3" s="6" t="s">
        <v>24</v>
      </c>
      <c r="I3" s="8" t="s">
        <v>545</v>
      </c>
      <c r="J3" s="9" t="s">
        <v>25</v>
      </c>
      <c r="K3" s="7" t="s">
        <v>546</v>
      </c>
      <c r="L3" s="6" t="s">
        <v>26</v>
      </c>
      <c r="M3" s="843"/>
      <c r="N3" s="837"/>
      <c r="O3" s="843"/>
      <c r="P3" s="837"/>
      <c r="Q3" s="843"/>
      <c r="R3" s="837"/>
      <c r="S3" s="843"/>
      <c r="T3" s="839"/>
    </row>
    <row r="4" spans="1:20" ht="51" customHeight="1" x14ac:dyDescent="0.15">
      <c r="A4" s="191">
        <v>3</v>
      </c>
      <c r="B4" s="192" t="s">
        <v>27</v>
      </c>
      <c r="C4" s="5" t="s">
        <v>28</v>
      </c>
      <c r="D4" s="6" t="s">
        <v>29</v>
      </c>
      <c r="E4" s="7" t="s">
        <v>71</v>
      </c>
      <c r="F4" s="6" t="s">
        <v>30</v>
      </c>
      <c r="G4" s="7" t="s">
        <v>547</v>
      </c>
      <c r="H4" s="6" t="s">
        <v>31</v>
      </c>
      <c r="I4" s="7" t="s">
        <v>36</v>
      </c>
      <c r="J4" s="6" t="s">
        <v>26</v>
      </c>
      <c r="K4" s="838"/>
      <c r="L4" s="837"/>
      <c r="M4" s="838"/>
      <c r="N4" s="837"/>
      <c r="O4" s="838"/>
      <c r="P4" s="837"/>
      <c r="Q4" s="838"/>
      <c r="R4" s="837"/>
      <c r="S4" s="838"/>
      <c r="T4" s="839"/>
    </row>
    <row r="5" spans="1:20" ht="51" customHeight="1" x14ac:dyDescent="0.15">
      <c r="A5" s="191">
        <v>4</v>
      </c>
      <c r="B5" s="192" t="s">
        <v>32</v>
      </c>
      <c r="C5" s="5" t="s">
        <v>548</v>
      </c>
      <c r="D5" s="6" t="s">
        <v>33</v>
      </c>
      <c r="E5" s="7" t="s">
        <v>549</v>
      </c>
      <c r="F5" s="6" t="s">
        <v>34</v>
      </c>
      <c r="G5" s="7" t="s">
        <v>58</v>
      </c>
      <c r="H5" s="6" t="s">
        <v>35</v>
      </c>
      <c r="I5" s="7" t="s">
        <v>36</v>
      </c>
      <c r="J5" s="6" t="s">
        <v>37</v>
      </c>
      <c r="K5" s="7" t="s">
        <v>550</v>
      </c>
      <c r="L5" s="6" t="s">
        <v>26</v>
      </c>
      <c r="M5" s="836"/>
      <c r="N5" s="837"/>
      <c r="O5" s="836"/>
      <c r="P5" s="837"/>
      <c r="Q5" s="838"/>
      <c r="R5" s="837"/>
      <c r="S5" s="838"/>
      <c r="T5" s="839"/>
    </row>
    <row r="6" spans="1:20" ht="51" customHeight="1" x14ac:dyDescent="0.15">
      <c r="A6" s="191">
        <v>5</v>
      </c>
      <c r="B6" s="192" t="s">
        <v>38</v>
      </c>
      <c r="C6" s="5" t="s">
        <v>551</v>
      </c>
      <c r="D6" s="6" t="s">
        <v>39</v>
      </c>
      <c r="E6" s="7" t="s">
        <v>71</v>
      </c>
      <c r="F6" s="6" t="s">
        <v>40</v>
      </c>
      <c r="G6" s="7" t="s">
        <v>58</v>
      </c>
      <c r="H6" s="6" t="s">
        <v>41</v>
      </c>
      <c r="I6" s="7" t="s">
        <v>552</v>
      </c>
      <c r="J6" s="6" t="s">
        <v>42</v>
      </c>
      <c r="K6" s="7" t="s">
        <v>553</v>
      </c>
      <c r="L6" s="6" t="s">
        <v>43</v>
      </c>
      <c r="M6" s="7" t="s">
        <v>554</v>
      </c>
      <c r="N6" s="6" t="s">
        <v>44</v>
      </c>
      <c r="O6" s="7" t="s">
        <v>555</v>
      </c>
      <c r="P6" s="6" t="s">
        <v>26</v>
      </c>
      <c r="Q6" s="836"/>
      <c r="R6" s="837"/>
      <c r="S6" s="836"/>
      <c r="T6" s="839"/>
    </row>
    <row r="7" spans="1:20" ht="51" customHeight="1" x14ac:dyDescent="0.15">
      <c r="A7" s="191">
        <v>6</v>
      </c>
      <c r="B7" s="192" t="s">
        <v>45</v>
      </c>
      <c r="C7" s="5" t="s">
        <v>556</v>
      </c>
      <c r="D7" s="6" t="s">
        <v>46</v>
      </c>
      <c r="E7" s="7" t="s">
        <v>557</v>
      </c>
      <c r="F7" s="6" t="s">
        <v>47</v>
      </c>
      <c r="G7" s="7" t="s">
        <v>547</v>
      </c>
      <c r="H7" s="6" t="s">
        <v>48</v>
      </c>
      <c r="I7" s="7" t="s">
        <v>558</v>
      </c>
      <c r="J7" s="6" t="s">
        <v>49</v>
      </c>
      <c r="K7" s="7" t="s">
        <v>550</v>
      </c>
      <c r="L7" s="6" t="s">
        <v>50</v>
      </c>
      <c r="M7" s="7" t="s">
        <v>559</v>
      </c>
      <c r="N7" s="6" t="s">
        <v>52</v>
      </c>
      <c r="O7" s="7" t="s">
        <v>560</v>
      </c>
      <c r="P7" s="6" t="s">
        <v>53</v>
      </c>
      <c r="Q7" s="7" t="s">
        <v>561</v>
      </c>
      <c r="R7" s="6" t="s">
        <v>54</v>
      </c>
      <c r="S7" s="7" t="s">
        <v>562</v>
      </c>
      <c r="T7" s="179" t="s">
        <v>26</v>
      </c>
    </row>
    <row r="8" spans="1:20" ht="51" customHeight="1" x14ac:dyDescent="0.15">
      <c r="A8" s="191">
        <v>7</v>
      </c>
      <c r="B8" s="192" t="s">
        <v>55</v>
      </c>
      <c r="C8" s="5" t="s">
        <v>563</v>
      </c>
      <c r="D8" s="6" t="s">
        <v>56</v>
      </c>
      <c r="E8" s="7" t="s">
        <v>549</v>
      </c>
      <c r="F8" s="6" t="s">
        <v>57</v>
      </c>
      <c r="G8" s="7" t="s">
        <v>564</v>
      </c>
      <c r="H8" s="6" t="s">
        <v>26</v>
      </c>
      <c r="I8" s="844"/>
      <c r="J8" s="837"/>
      <c r="K8" s="844"/>
      <c r="L8" s="837"/>
      <c r="M8" s="844"/>
      <c r="N8" s="837"/>
      <c r="O8" s="844"/>
      <c r="P8" s="837"/>
      <c r="Q8" s="843"/>
      <c r="R8" s="837"/>
      <c r="S8" s="843"/>
      <c r="T8" s="839"/>
    </row>
    <row r="9" spans="1:20" ht="51" customHeight="1" x14ac:dyDescent="0.15">
      <c r="A9" s="191">
        <v>8</v>
      </c>
      <c r="B9" s="192" t="s">
        <v>59</v>
      </c>
      <c r="C9" s="5" t="s">
        <v>565</v>
      </c>
      <c r="D9" s="6" t="s">
        <v>61</v>
      </c>
      <c r="E9" s="7" t="s">
        <v>566</v>
      </c>
      <c r="F9" s="6" t="s">
        <v>62</v>
      </c>
      <c r="G9" s="7" t="s">
        <v>567</v>
      </c>
      <c r="H9" s="6" t="s">
        <v>63</v>
      </c>
      <c r="I9" s="7" t="s">
        <v>558</v>
      </c>
      <c r="J9" s="6" t="s">
        <v>64</v>
      </c>
      <c r="K9" s="7" t="s">
        <v>553</v>
      </c>
      <c r="L9" s="6" t="s">
        <v>66</v>
      </c>
      <c r="M9" s="7" t="s">
        <v>568</v>
      </c>
      <c r="N9" s="6" t="s">
        <v>67</v>
      </c>
      <c r="O9" s="7" t="s">
        <v>569</v>
      </c>
      <c r="P9" s="6" t="s">
        <v>26</v>
      </c>
      <c r="Q9" s="838"/>
      <c r="R9" s="837"/>
      <c r="S9" s="838"/>
      <c r="T9" s="839"/>
    </row>
    <row r="10" spans="1:20" ht="51" customHeight="1" thickBot="1" x14ac:dyDescent="0.2">
      <c r="A10" s="191">
        <v>9</v>
      </c>
      <c r="B10" s="193" t="s">
        <v>69</v>
      </c>
      <c r="C10" s="10" t="s">
        <v>28</v>
      </c>
      <c r="D10" s="11" t="s">
        <v>70</v>
      </c>
      <c r="E10" s="12" t="s">
        <v>570</v>
      </c>
      <c r="F10" s="11" t="s">
        <v>72</v>
      </c>
      <c r="G10" s="12" t="s">
        <v>73</v>
      </c>
      <c r="H10" s="11" t="s">
        <v>74</v>
      </c>
      <c r="I10" s="12" t="s">
        <v>14</v>
      </c>
      <c r="J10" s="11" t="s">
        <v>75</v>
      </c>
      <c r="K10" s="12" t="s">
        <v>76</v>
      </c>
      <c r="L10" s="11" t="s">
        <v>77</v>
      </c>
      <c r="M10" s="13" t="s">
        <v>78</v>
      </c>
      <c r="N10" s="14" t="s">
        <v>79</v>
      </c>
      <c r="O10" s="845"/>
      <c r="P10" s="846"/>
      <c r="Q10" s="845"/>
      <c r="R10" s="846"/>
      <c r="S10" s="845"/>
      <c r="T10" s="847"/>
    </row>
  </sheetData>
  <mergeCells count="28">
    <mergeCell ref="Q9:R9"/>
    <mergeCell ref="S9:T9"/>
    <mergeCell ref="O10:P10"/>
    <mergeCell ref="Q10:R10"/>
    <mergeCell ref="S10:T10"/>
    <mergeCell ref="Q6:R6"/>
    <mergeCell ref="S6:T6"/>
    <mergeCell ref="I8:J8"/>
    <mergeCell ref="K8:L8"/>
    <mergeCell ref="M8:N8"/>
    <mergeCell ref="O8:P8"/>
    <mergeCell ref="Q8:R8"/>
    <mergeCell ref="S8:T8"/>
    <mergeCell ref="A1:B1"/>
    <mergeCell ref="C1:T1"/>
    <mergeCell ref="M3:N3"/>
    <mergeCell ref="O3:P3"/>
    <mergeCell ref="Q3:R3"/>
    <mergeCell ref="S3:T3"/>
    <mergeCell ref="M5:N5"/>
    <mergeCell ref="O5:P5"/>
    <mergeCell ref="Q5:R5"/>
    <mergeCell ref="S5:T5"/>
    <mergeCell ref="K4:L4"/>
    <mergeCell ref="M4:N4"/>
    <mergeCell ref="O4:P4"/>
    <mergeCell ref="Q4:R4"/>
    <mergeCell ref="S4:T4"/>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I107"/>
  <sheetViews>
    <sheetView workbookViewId="0">
      <selection sqref="A1:X1"/>
    </sheetView>
  </sheetViews>
  <sheetFormatPr defaultColWidth="2.5" defaultRowHeight="13.5" x14ac:dyDescent="0.15"/>
  <cols>
    <col min="1" max="16384" width="2.5" style="16"/>
  </cols>
  <sheetData>
    <row r="1" spans="1:35" ht="25.5" customHeight="1" thickBot="1" x14ac:dyDescent="0.2">
      <c r="A1" s="253" t="s">
        <v>230</v>
      </c>
      <c r="B1" s="253"/>
      <c r="C1" s="253"/>
      <c r="D1" s="253"/>
      <c r="E1" s="253"/>
      <c r="F1" s="253"/>
      <c r="G1" s="253"/>
      <c r="H1" s="253"/>
      <c r="I1" s="253"/>
      <c r="J1" s="253"/>
      <c r="K1" s="253"/>
      <c r="L1" s="253"/>
      <c r="M1" s="253"/>
      <c r="N1" s="253"/>
      <c r="O1" s="253"/>
      <c r="P1" s="253"/>
      <c r="Q1" s="253"/>
      <c r="R1" s="253"/>
      <c r="S1" s="253"/>
      <c r="T1" s="253"/>
      <c r="U1" s="253"/>
      <c r="V1" s="253"/>
      <c r="W1" s="253"/>
      <c r="X1" s="253"/>
      <c r="AC1" s="254" t="s">
        <v>203</v>
      </c>
      <c r="AD1" s="255"/>
      <c r="AE1" s="256"/>
      <c r="AF1" s="262"/>
      <c r="AG1" s="263"/>
      <c r="AH1" s="263"/>
      <c r="AI1" s="17" t="s">
        <v>204</v>
      </c>
    </row>
    <row r="2" spans="1:35" ht="36.75" customHeight="1" x14ac:dyDescent="0.15">
      <c r="A2" s="264" t="s">
        <v>595</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row>
    <row r="3" spans="1:35" ht="25.5" customHeight="1" x14ac:dyDescent="0.15">
      <c r="A3" s="265" t="s">
        <v>231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row>
    <row r="4" spans="1:35" s="18" customFormat="1" ht="11.25" customHeight="1" x14ac:dyDescent="0.15"/>
    <row r="5" spans="1:35" s="19" customFormat="1" ht="13.5" customHeight="1" x14ac:dyDescent="0.15">
      <c r="A5" s="266" t="s">
        <v>205</v>
      </c>
      <c r="B5" s="266"/>
      <c r="C5" s="266"/>
      <c r="D5" s="266"/>
      <c r="E5" s="266"/>
      <c r="F5" s="267"/>
      <c r="G5" s="267"/>
      <c r="H5" s="267"/>
      <c r="I5" s="267"/>
      <c r="J5" s="267"/>
      <c r="K5" s="267"/>
      <c r="L5" s="267"/>
      <c r="M5" s="267"/>
      <c r="N5" s="267"/>
      <c r="O5" s="267"/>
      <c r="P5" s="267"/>
      <c r="Q5" s="267"/>
      <c r="R5" s="267"/>
      <c r="S5" s="267"/>
      <c r="T5" s="267"/>
      <c r="U5" s="268" t="s">
        <v>206</v>
      </c>
      <c r="V5" s="268"/>
      <c r="W5" s="268"/>
      <c r="X5" s="268"/>
      <c r="Y5" s="268"/>
      <c r="Z5" s="269"/>
      <c r="AA5" s="269"/>
      <c r="AB5" s="269"/>
      <c r="AC5" s="269"/>
      <c r="AD5" s="270"/>
      <c r="AE5" s="271" t="s">
        <v>7</v>
      </c>
      <c r="AF5" s="269"/>
      <c r="AG5" s="269"/>
      <c r="AH5" s="269"/>
      <c r="AI5" s="269"/>
    </row>
    <row r="6" spans="1:35" s="18" customFormat="1" ht="25.5" customHeight="1" x14ac:dyDescent="0.15">
      <c r="A6" s="272" t="s">
        <v>207</v>
      </c>
      <c r="B6" s="272"/>
      <c r="C6" s="272"/>
      <c r="D6" s="272"/>
      <c r="E6" s="272"/>
      <c r="F6" s="273"/>
      <c r="G6" s="273"/>
      <c r="H6" s="273"/>
      <c r="I6" s="273"/>
      <c r="J6" s="273"/>
      <c r="K6" s="273"/>
      <c r="L6" s="273"/>
      <c r="M6" s="273"/>
      <c r="N6" s="273"/>
      <c r="O6" s="273"/>
      <c r="P6" s="273"/>
      <c r="Q6" s="273"/>
      <c r="R6" s="273"/>
      <c r="S6" s="273"/>
      <c r="T6" s="273"/>
      <c r="U6" s="268"/>
      <c r="V6" s="268"/>
      <c r="W6" s="268"/>
      <c r="X6" s="268"/>
      <c r="Y6" s="268"/>
      <c r="Z6" s="269"/>
      <c r="AA6" s="269"/>
      <c r="AB6" s="269"/>
      <c r="AC6" s="269"/>
      <c r="AD6" s="270"/>
      <c r="AE6" s="271"/>
      <c r="AF6" s="269"/>
      <c r="AG6" s="269"/>
      <c r="AH6" s="269"/>
      <c r="AI6" s="269"/>
    </row>
    <row r="7" spans="1:35" s="18" customFormat="1" ht="25.5" customHeight="1" x14ac:dyDescent="0.15">
      <c r="A7" s="240" t="s">
        <v>208</v>
      </c>
      <c r="B7" s="241"/>
      <c r="C7" s="241"/>
      <c r="D7" s="241"/>
      <c r="E7" s="242"/>
      <c r="F7" s="20" t="s">
        <v>209</v>
      </c>
      <c r="G7" s="246"/>
      <c r="H7" s="246"/>
      <c r="I7" s="246"/>
      <c r="J7" s="21" t="s">
        <v>210</v>
      </c>
      <c r="K7" s="247"/>
      <c r="L7" s="247"/>
      <c r="M7" s="247"/>
      <c r="N7" s="248"/>
      <c r="O7" s="249" t="s">
        <v>6</v>
      </c>
      <c r="P7" s="250"/>
      <c r="Q7" s="251"/>
      <c r="R7" s="251"/>
      <c r="S7" s="251"/>
      <c r="T7" s="252"/>
      <c r="U7" s="257" t="s">
        <v>211</v>
      </c>
      <c r="V7" s="257"/>
      <c r="W7" s="257"/>
      <c r="X7" s="257"/>
      <c r="Y7" s="257"/>
      <c r="Z7" s="258"/>
      <c r="AA7" s="258"/>
      <c r="AB7" s="258"/>
      <c r="AC7" s="258"/>
      <c r="AD7" s="258"/>
      <c r="AE7" s="258"/>
      <c r="AF7" s="258"/>
      <c r="AG7" s="258"/>
      <c r="AH7" s="258"/>
      <c r="AI7" s="258"/>
    </row>
    <row r="8" spans="1:35" s="18" customFormat="1" ht="25.5" customHeight="1" x14ac:dyDescent="0.15">
      <c r="A8" s="243"/>
      <c r="B8" s="244"/>
      <c r="C8" s="244"/>
      <c r="D8" s="244"/>
      <c r="E8" s="245"/>
      <c r="F8" s="259"/>
      <c r="G8" s="260"/>
      <c r="H8" s="260"/>
      <c r="I8" s="260"/>
      <c r="J8" s="260"/>
      <c r="K8" s="260"/>
      <c r="L8" s="260"/>
      <c r="M8" s="260"/>
      <c r="N8" s="260"/>
      <c r="O8" s="260"/>
      <c r="P8" s="260"/>
      <c r="Q8" s="260"/>
      <c r="R8" s="260"/>
      <c r="S8" s="260"/>
      <c r="T8" s="261"/>
      <c r="U8" s="257" t="s">
        <v>212</v>
      </c>
      <c r="V8" s="257"/>
      <c r="W8" s="257"/>
      <c r="X8" s="257"/>
      <c r="Y8" s="257"/>
      <c r="Z8" s="258"/>
      <c r="AA8" s="258"/>
      <c r="AB8" s="258"/>
      <c r="AC8" s="258"/>
      <c r="AD8" s="258"/>
      <c r="AE8" s="258"/>
      <c r="AF8" s="258"/>
      <c r="AG8" s="258"/>
      <c r="AH8" s="258"/>
      <c r="AI8" s="258"/>
    </row>
    <row r="9" spans="1:35" s="18" customFormat="1" ht="25.5" customHeight="1" x14ac:dyDescent="0.15">
      <c r="A9" s="257" t="s">
        <v>213</v>
      </c>
      <c r="B9" s="257"/>
      <c r="C9" s="257"/>
      <c r="D9" s="257"/>
      <c r="E9" s="257"/>
      <c r="F9" s="274"/>
      <c r="G9" s="275"/>
      <c r="H9" s="275"/>
      <c r="I9" s="275"/>
      <c r="J9" s="275"/>
      <c r="K9" s="275"/>
      <c r="L9" s="275"/>
      <c r="M9" s="275"/>
      <c r="N9" s="275"/>
      <c r="O9" s="275"/>
      <c r="P9" s="275"/>
      <c r="Q9" s="275"/>
      <c r="R9" s="275"/>
      <c r="S9" s="275"/>
      <c r="T9" s="276"/>
      <c r="U9" s="268" t="s">
        <v>214</v>
      </c>
      <c r="V9" s="268"/>
      <c r="W9" s="268"/>
      <c r="X9" s="268"/>
      <c r="Y9" s="268"/>
      <c r="Z9" s="258"/>
      <c r="AA9" s="258"/>
      <c r="AB9" s="258"/>
      <c r="AC9" s="258"/>
      <c r="AD9" s="258"/>
      <c r="AE9" s="258"/>
      <c r="AF9" s="258"/>
      <c r="AG9" s="258"/>
      <c r="AH9" s="258"/>
      <c r="AI9" s="258"/>
    </row>
    <row r="10" spans="1:35" s="18" customFormat="1" ht="13.5" customHeight="1" x14ac:dyDescent="0.15">
      <c r="A10" s="240" t="s">
        <v>215</v>
      </c>
      <c r="B10" s="241"/>
      <c r="C10" s="241"/>
      <c r="D10" s="241"/>
      <c r="E10" s="242"/>
      <c r="F10" s="288" t="s">
        <v>5</v>
      </c>
      <c r="G10" s="288"/>
      <c r="H10" s="288"/>
      <c r="I10" s="288"/>
      <c r="J10" s="288"/>
      <c r="K10" s="288"/>
      <c r="L10" s="289" t="s">
        <v>216</v>
      </c>
      <c r="M10" s="290"/>
      <c r="N10" s="290"/>
      <c r="O10" s="290"/>
      <c r="P10" s="290"/>
      <c r="Q10" s="291"/>
      <c r="R10" s="292" t="s">
        <v>217</v>
      </c>
      <c r="S10" s="293"/>
      <c r="T10" s="293"/>
      <c r="U10" s="293"/>
      <c r="V10" s="293"/>
      <c r="W10" s="293"/>
      <c r="X10" s="293"/>
      <c r="Y10" s="293"/>
      <c r="Z10" s="293"/>
      <c r="AA10" s="293"/>
      <c r="AB10" s="293"/>
      <c r="AC10" s="293"/>
      <c r="AD10" s="293"/>
      <c r="AE10" s="293"/>
      <c r="AF10" s="293"/>
      <c r="AG10" s="293"/>
      <c r="AH10" s="293"/>
      <c r="AI10" s="294"/>
    </row>
    <row r="11" spans="1:35" s="18" customFormat="1" ht="25.5" customHeight="1" x14ac:dyDescent="0.15">
      <c r="A11" s="243"/>
      <c r="B11" s="244"/>
      <c r="C11" s="244"/>
      <c r="D11" s="244"/>
      <c r="E11" s="245"/>
      <c r="F11" s="285"/>
      <c r="G11" s="286"/>
      <c r="H11" s="286"/>
      <c r="I11" s="286"/>
      <c r="J11" s="286"/>
      <c r="K11" s="287"/>
      <c r="L11" s="278"/>
      <c r="M11" s="279"/>
      <c r="N11" s="280" t="str">
        <f>IFERROR(VLOOKUP(F11&amp;L11,選択肢!$L:$M,2,FALSE),"")</f>
        <v/>
      </c>
      <c r="O11" s="280"/>
      <c r="P11" s="280"/>
      <c r="Q11" s="281"/>
      <c r="R11" s="282"/>
      <c r="S11" s="283"/>
      <c r="T11" s="283"/>
      <c r="U11" s="283"/>
      <c r="V11" s="283"/>
      <c r="W11" s="283"/>
      <c r="X11" s="283"/>
      <c r="Y11" s="283"/>
      <c r="Z11" s="283"/>
      <c r="AA11" s="283"/>
      <c r="AB11" s="283"/>
      <c r="AC11" s="283"/>
      <c r="AD11" s="283"/>
      <c r="AE11" s="283"/>
      <c r="AF11" s="283"/>
      <c r="AG11" s="283"/>
      <c r="AH11" s="283"/>
      <c r="AI11" s="284"/>
    </row>
    <row r="12" spans="1:35" s="18" customFormat="1" ht="33" customHeight="1" x14ac:dyDescent="0.15">
      <c r="A12" s="257" t="s">
        <v>311</v>
      </c>
      <c r="B12" s="257"/>
      <c r="C12" s="257"/>
      <c r="D12" s="257"/>
      <c r="E12" s="25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row>
    <row r="13" spans="1:35" s="18" customFormat="1" ht="21" customHeight="1" thickBot="1" x14ac:dyDescent="0.2">
      <c r="A13" s="99" t="s">
        <v>538</v>
      </c>
      <c r="B13" s="56"/>
      <c r="C13" s="38"/>
      <c r="D13" s="38"/>
      <c r="E13" s="38"/>
      <c r="F13" s="3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5" s="18" customFormat="1" ht="24" customHeight="1" x14ac:dyDescent="0.15">
      <c r="A14" s="379" t="s">
        <v>232</v>
      </c>
      <c r="B14" s="380"/>
      <c r="C14" s="380"/>
      <c r="D14" s="380"/>
      <c r="E14" s="380"/>
      <c r="F14" s="380"/>
      <c r="G14" s="380"/>
      <c r="H14" s="380"/>
      <c r="I14" s="381"/>
      <c r="J14" s="400" t="s">
        <v>233</v>
      </c>
      <c r="K14" s="401"/>
      <c r="L14" s="340" t="s">
        <v>220</v>
      </c>
      <c r="M14" s="340"/>
      <c r="N14" s="340" t="s">
        <v>234</v>
      </c>
      <c r="O14" s="340"/>
      <c r="P14" s="340" t="s">
        <v>235</v>
      </c>
      <c r="Q14" s="340"/>
      <c r="R14" s="340" t="s">
        <v>236</v>
      </c>
      <c r="S14" s="340"/>
      <c r="T14" s="340" t="s">
        <v>237</v>
      </c>
      <c r="U14" s="340"/>
      <c r="V14" s="340" t="s">
        <v>238</v>
      </c>
      <c r="W14" s="340"/>
      <c r="X14" s="340" t="s">
        <v>239</v>
      </c>
      <c r="Y14" s="340"/>
      <c r="Z14" s="340" t="s">
        <v>240</v>
      </c>
      <c r="AA14" s="340"/>
      <c r="AB14" s="340" t="s">
        <v>241</v>
      </c>
      <c r="AC14" s="340"/>
      <c r="AD14" s="340" t="s">
        <v>133</v>
      </c>
      <c r="AE14" s="340"/>
      <c r="AF14" s="340" t="s">
        <v>134</v>
      </c>
      <c r="AG14" s="340"/>
      <c r="AH14" s="340" t="s">
        <v>135</v>
      </c>
      <c r="AI14" s="341"/>
    </row>
    <row r="15" spans="1:35" s="18" customFormat="1" ht="24" customHeight="1" x14ac:dyDescent="0.15">
      <c r="A15" s="382"/>
      <c r="B15" s="383"/>
      <c r="C15" s="383"/>
      <c r="D15" s="383"/>
      <c r="E15" s="383"/>
      <c r="F15" s="383"/>
      <c r="G15" s="383"/>
      <c r="H15" s="383"/>
      <c r="I15" s="384"/>
      <c r="J15" s="402" t="s">
        <v>242</v>
      </c>
      <c r="K15" s="403"/>
      <c r="L15" s="342" t="str">
        <f>IF(F36="","",F36)</f>
        <v/>
      </c>
      <c r="M15" s="346"/>
      <c r="N15" s="342" t="str">
        <f>IF(F42="","",F42)</f>
        <v/>
      </c>
      <c r="O15" s="346"/>
      <c r="P15" s="342" t="str">
        <f>IF(F48="","",F48)</f>
        <v/>
      </c>
      <c r="Q15" s="346"/>
      <c r="R15" s="342" t="str">
        <f>IF(F54="","",F54)</f>
        <v/>
      </c>
      <c r="S15" s="346"/>
      <c r="T15" s="342" t="str">
        <f>IF(F60="","",F60)</f>
        <v/>
      </c>
      <c r="U15" s="346"/>
      <c r="V15" s="342" t="str">
        <f>IF(F66="","",F66)</f>
        <v/>
      </c>
      <c r="W15" s="346"/>
      <c r="X15" s="342" t="str">
        <f>IF(F72="","",F72)</f>
        <v/>
      </c>
      <c r="Y15" s="346"/>
      <c r="Z15" s="342" t="str">
        <f>IF(F78="","",F78)</f>
        <v/>
      </c>
      <c r="AA15" s="346"/>
      <c r="AB15" s="342" t="str">
        <f>IF(F84="","",F84)</f>
        <v/>
      </c>
      <c r="AC15" s="346"/>
      <c r="AD15" s="342" t="str">
        <f>IF(F90="","",F90)</f>
        <v/>
      </c>
      <c r="AE15" s="346"/>
      <c r="AF15" s="342" t="str">
        <f>IF(F96="","",F96)</f>
        <v/>
      </c>
      <c r="AG15" s="346"/>
      <c r="AH15" s="342" t="str">
        <f>IF(F102="","",F102)</f>
        <v/>
      </c>
      <c r="AI15" s="343"/>
    </row>
    <row r="16" spans="1:35" s="18" customFormat="1" ht="24" customHeight="1" x14ac:dyDescent="0.15">
      <c r="A16" s="385"/>
      <c r="B16" s="386"/>
      <c r="C16" s="386"/>
      <c r="D16" s="386"/>
      <c r="E16" s="386"/>
      <c r="F16" s="386"/>
      <c r="G16" s="386"/>
      <c r="H16" s="386"/>
      <c r="I16" s="387"/>
      <c r="J16" s="404" t="s">
        <v>243</v>
      </c>
      <c r="K16" s="405"/>
      <c r="L16" s="344">
        <f>IF(AF36&gt;=150,3,IF(AND(AF36&lt;150,AF36&gt;=90),2,IF(AF36="",0,1)))</f>
        <v>0</v>
      </c>
      <c r="M16" s="345"/>
      <c r="N16" s="344">
        <f>IF(AF42&gt;=150,3,IF(AND(AF42&lt;150,AF42&gt;=90),2,IF(AF42="",0,1)))</f>
        <v>0</v>
      </c>
      <c r="O16" s="345"/>
      <c r="P16" s="344">
        <f>IF(AF48&gt;=150,3,IF(AND(AF48&lt;150,AF48&gt;=90),2,IF(AF48="",0,1)))</f>
        <v>0</v>
      </c>
      <c r="Q16" s="345"/>
      <c r="R16" s="344">
        <f>IF(AF54&gt;=150,3,IF(AND(AF54&lt;150,AF54&gt;=90),2,IF(AF54="",0,1)))</f>
        <v>0</v>
      </c>
      <c r="S16" s="345"/>
      <c r="T16" s="344">
        <f>IF(AF60&gt;=150,3,IF(AND(AF60&lt;150,AF60&gt;=90),2,IF(AF60="",0,1)))</f>
        <v>0</v>
      </c>
      <c r="U16" s="345"/>
      <c r="V16" s="344">
        <f>IF(AF66&gt;=150,3,IF(AND(AF66&lt;150,AF66&gt;=90),2,IF(AF66="",0,1)))</f>
        <v>0</v>
      </c>
      <c r="W16" s="345"/>
      <c r="X16" s="344">
        <f>IF(AF72&gt;=150,3,IF(AND(AF72&lt;150,AF72&gt;=90),2,IF(AF72="",0,1)))</f>
        <v>0</v>
      </c>
      <c r="Y16" s="345"/>
      <c r="Z16" s="344">
        <f>IF(AF78&gt;=150,3,IF(AND(AF78&lt;150,AF78&gt;=90),2,IF(AF78="",0,1)))</f>
        <v>0</v>
      </c>
      <c r="AA16" s="345"/>
      <c r="AB16" s="344">
        <f>IF(AF84&gt;=150,3,IF(AND(AF84&lt;150,AF84&gt;=90),2,IF(AF84="",0,1)))</f>
        <v>0</v>
      </c>
      <c r="AC16" s="345"/>
      <c r="AD16" s="344">
        <f>IF(AF90&gt;=150,3,IF(AND(AF90&lt;150,AF90&gt;=90),2,IF(AF90="",0,1)))</f>
        <v>0</v>
      </c>
      <c r="AE16" s="345"/>
      <c r="AF16" s="344">
        <f>IF(AF96&gt;=150,3,IF(AND(AF96&lt;150,AF96&gt;=90),2,IF(AF96="",0,1)))</f>
        <v>0</v>
      </c>
      <c r="AG16" s="345"/>
      <c r="AH16" s="344">
        <f>IF(AF102&gt;=150,3,IF(AND(AF102&lt;150,AF102&gt;=90),2,IF(AF102="",0,1)))</f>
        <v>0</v>
      </c>
      <c r="AI16" s="347"/>
    </row>
    <row r="17" spans="1:35" s="18" customFormat="1" ht="18" customHeight="1" x14ac:dyDescent="0.15">
      <c r="A17" s="388" t="s">
        <v>244</v>
      </c>
      <c r="B17" s="389"/>
      <c r="C17" s="418"/>
      <c r="D17" s="419"/>
      <c r="E17" s="419"/>
      <c r="F17" s="419"/>
      <c r="G17" s="419"/>
      <c r="H17" s="419"/>
      <c r="I17" s="419"/>
      <c r="J17" s="419"/>
      <c r="K17" s="420"/>
      <c r="L17" s="348"/>
      <c r="M17" s="349"/>
      <c r="N17" s="348"/>
      <c r="O17" s="349"/>
      <c r="P17" s="348"/>
      <c r="Q17" s="349"/>
      <c r="R17" s="348"/>
      <c r="S17" s="349"/>
      <c r="T17" s="348"/>
      <c r="U17" s="349"/>
      <c r="V17" s="348"/>
      <c r="W17" s="349"/>
      <c r="X17" s="348"/>
      <c r="Y17" s="349"/>
      <c r="Z17" s="348"/>
      <c r="AA17" s="349"/>
      <c r="AB17" s="348"/>
      <c r="AC17" s="349"/>
      <c r="AD17" s="348"/>
      <c r="AE17" s="349"/>
      <c r="AF17" s="348"/>
      <c r="AG17" s="349"/>
      <c r="AH17" s="348"/>
      <c r="AI17" s="350"/>
    </row>
    <row r="18" spans="1:35" s="18" customFormat="1" ht="18" customHeight="1" x14ac:dyDescent="0.15">
      <c r="A18" s="390" t="s">
        <v>245</v>
      </c>
      <c r="B18" s="391"/>
      <c r="C18" s="406"/>
      <c r="D18" s="407"/>
      <c r="E18" s="407"/>
      <c r="F18" s="407"/>
      <c r="G18" s="407"/>
      <c r="H18" s="407"/>
      <c r="I18" s="407"/>
      <c r="J18" s="407"/>
      <c r="K18" s="408"/>
      <c r="L18" s="351"/>
      <c r="M18" s="352"/>
      <c r="N18" s="351"/>
      <c r="O18" s="352"/>
      <c r="P18" s="351"/>
      <c r="Q18" s="352"/>
      <c r="R18" s="351"/>
      <c r="S18" s="352"/>
      <c r="T18" s="351"/>
      <c r="U18" s="352"/>
      <c r="V18" s="351"/>
      <c r="W18" s="352"/>
      <c r="X18" s="351"/>
      <c r="Y18" s="352"/>
      <c r="Z18" s="351"/>
      <c r="AA18" s="352"/>
      <c r="AB18" s="351"/>
      <c r="AC18" s="352"/>
      <c r="AD18" s="351"/>
      <c r="AE18" s="352"/>
      <c r="AF18" s="351"/>
      <c r="AG18" s="352"/>
      <c r="AH18" s="351"/>
      <c r="AI18" s="353"/>
    </row>
    <row r="19" spans="1:35" s="18" customFormat="1" ht="18" customHeight="1" x14ac:dyDescent="0.15">
      <c r="A19" s="390" t="s">
        <v>246</v>
      </c>
      <c r="B19" s="391"/>
      <c r="C19" s="406"/>
      <c r="D19" s="407"/>
      <c r="E19" s="407"/>
      <c r="F19" s="407"/>
      <c r="G19" s="407"/>
      <c r="H19" s="407"/>
      <c r="I19" s="407"/>
      <c r="J19" s="407"/>
      <c r="K19" s="408"/>
      <c r="L19" s="351"/>
      <c r="M19" s="352"/>
      <c r="N19" s="351"/>
      <c r="O19" s="352"/>
      <c r="P19" s="351"/>
      <c r="Q19" s="352"/>
      <c r="R19" s="351"/>
      <c r="S19" s="352"/>
      <c r="T19" s="351"/>
      <c r="U19" s="352"/>
      <c r="V19" s="351"/>
      <c r="W19" s="352"/>
      <c r="X19" s="351"/>
      <c r="Y19" s="352"/>
      <c r="Z19" s="351"/>
      <c r="AA19" s="352"/>
      <c r="AB19" s="351"/>
      <c r="AC19" s="352"/>
      <c r="AD19" s="351"/>
      <c r="AE19" s="352"/>
      <c r="AF19" s="351"/>
      <c r="AG19" s="352"/>
      <c r="AH19" s="351"/>
      <c r="AI19" s="353"/>
    </row>
    <row r="20" spans="1:35" s="18" customFormat="1" ht="18" customHeight="1" x14ac:dyDescent="0.15">
      <c r="A20" s="390" t="s">
        <v>247</v>
      </c>
      <c r="B20" s="391"/>
      <c r="C20" s="406"/>
      <c r="D20" s="407"/>
      <c r="E20" s="407"/>
      <c r="F20" s="407"/>
      <c r="G20" s="407"/>
      <c r="H20" s="407"/>
      <c r="I20" s="407"/>
      <c r="J20" s="407"/>
      <c r="K20" s="408"/>
      <c r="L20" s="351"/>
      <c r="M20" s="352"/>
      <c r="N20" s="351"/>
      <c r="O20" s="352"/>
      <c r="P20" s="351"/>
      <c r="Q20" s="352"/>
      <c r="R20" s="351"/>
      <c r="S20" s="352"/>
      <c r="T20" s="351"/>
      <c r="U20" s="352"/>
      <c r="V20" s="351"/>
      <c r="W20" s="352"/>
      <c r="X20" s="351"/>
      <c r="Y20" s="352"/>
      <c r="Z20" s="351"/>
      <c r="AA20" s="352"/>
      <c r="AB20" s="351"/>
      <c r="AC20" s="352"/>
      <c r="AD20" s="351"/>
      <c r="AE20" s="352"/>
      <c r="AF20" s="351"/>
      <c r="AG20" s="352"/>
      <c r="AH20" s="351"/>
      <c r="AI20" s="353"/>
    </row>
    <row r="21" spans="1:35" s="18" customFormat="1" ht="18" customHeight="1" x14ac:dyDescent="0.15">
      <c r="A21" s="392" t="s">
        <v>248</v>
      </c>
      <c r="B21" s="393"/>
      <c r="C21" s="421"/>
      <c r="D21" s="422"/>
      <c r="E21" s="422"/>
      <c r="F21" s="422"/>
      <c r="G21" s="422"/>
      <c r="H21" s="422"/>
      <c r="I21" s="422"/>
      <c r="J21" s="422"/>
      <c r="K21" s="423"/>
      <c r="L21" s="354"/>
      <c r="M21" s="355"/>
      <c r="N21" s="354"/>
      <c r="O21" s="355"/>
      <c r="P21" s="354"/>
      <c r="Q21" s="355"/>
      <c r="R21" s="354"/>
      <c r="S21" s="355"/>
      <c r="T21" s="354"/>
      <c r="U21" s="355"/>
      <c r="V21" s="354"/>
      <c r="W21" s="355"/>
      <c r="X21" s="354"/>
      <c r="Y21" s="355"/>
      <c r="Z21" s="354"/>
      <c r="AA21" s="355"/>
      <c r="AB21" s="354"/>
      <c r="AC21" s="355"/>
      <c r="AD21" s="354"/>
      <c r="AE21" s="355"/>
      <c r="AF21" s="354"/>
      <c r="AG21" s="355"/>
      <c r="AH21" s="354"/>
      <c r="AI21" s="356"/>
    </row>
    <row r="22" spans="1:35" s="18" customFormat="1" ht="18" customHeight="1" x14ac:dyDescent="0.15">
      <c r="A22" s="388" t="s">
        <v>249</v>
      </c>
      <c r="B22" s="389"/>
      <c r="C22" s="418"/>
      <c r="D22" s="419"/>
      <c r="E22" s="419"/>
      <c r="F22" s="419"/>
      <c r="G22" s="419"/>
      <c r="H22" s="419"/>
      <c r="I22" s="419"/>
      <c r="J22" s="419"/>
      <c r="K22" s="420"/>
      <c r="L22" s="357"/>
      <c r="M22" s="358"/>
      <c r="N22" s="357"/>
      <c r="O22" s="358"/>
      <c r="P22" s="357"/>
      <c r="Q22" s="358"/>
      <c r="R22" s="357"/>
      <c r="S22" s="358"/>
      <c r="T22" s="357"/>
      <c r="U22" s="358"/>
      <c r="V22" s="357"/>
      <c r="W22" s="358"/>
      <c r="X22" s="357"/>
      <c r="Y22" s="358"/>
      <c r="Z22" s="357"/>
      <c r="AA22" s="358"/>
      <c r="AB22" s="357"/>
      <c r="AC22" s="358"/>
      <c r="AD22" s="357"/>
      <c r="AE22" s="358"/>
      <c r="AF22" s="357"/>
      <c r="AG22" s="358"/>
      <c r="AH22" s="357"/>
      <c r="AI22" s="359"/>
    </row>
    <row r="23" spans="1:35" s="18" customFormat="1" ht="18" customHeight="1" x14ac:dyDescent="0.15">
      <c r="A23" s="390" t="s">
        <v>250</v>
      </c>
      <c r="B23" s="391"/>
      <c r="C23" s="406"/>
      <c r="D23" s="407"/>
      <c r="E23" s="407"/>
      <c r="F23" s="407"/>
      <c r="G23" s="407"/>
      <c r="H23" s="407"/>
      <c r="I23" s="407"/>
      <c r="J23" s="407"/>
      <c r="K23" s="408"/>
      <c r="L23" s="360"/>
      <c r="M23" s="361"/>
      <c r="N23" s="360"/>
      <c r="O23" s="361"/>
      <c r="P23" s="360"/>
      <c r="Q23" s="361"/>
      <c r="R23" s="360"/>
      <c r="S23" s="361"/>
      <c r="T23" s="360"/>
      <c r="U23" s="361"/>
      <c r="V23" s="360"/>
      <c r="W23" s="361"/>
      <c r="X23" s="360"/>
      <c r="Y23" s="361"/>
      <c r="Z23" s="360"/>
      <c r="AA23" s="361"/>
      <c r="AB23" s="360"/>
      <c r="AC23" s="361"/>
      <c r="AD23" s="360"/>
      <c r="AE23" s="361"/>
      <c r="AF23" s="360"/>
      <c r="AG23" s="361"/>
      <c r="AH23" s="360"/>
      <c r="AI23" s="362"/>
    </row>
    <row r="24" spans="1:35" s="18" customFormat="1" ht="18" customHeight="1" x14ac:dyDescent="0.15">
      <c r="A24" s="390" t="s">
        <v>251</v>
      </c>
      <c r="B24" s="391"/>
      <c r="C24" s="406"/>
      <c r="D24" s="407"/>
      <c r="E24" s="407"/>
      <c r="F24" s="407"/>
      <c r="G24" s="407"/>
      <c r="H24" s="407"/>
      <c r="I24" s="407"/>
      <c r="J24" s="407"/>
      <c r="K24" s="408"/>
      <c r="L24" s="360"/>
      <c r="M24" s="361"/>
      <c r="N24" s="360"/>
      <c r="O24" s="361"/>
      <c r="P24" s="360"/>
      <c r="Q24" s="361"/>
      <c r="R24" s="360"/>
      <c r="S24" s="361"/>
      <c r="T24" s="360"/>
      <c r="U24" s="361"/>
      <c r="V24" s="360"/>
      <c r="W24" s="361"/>
      <c r="X24" s="360"/>
      <c r="Y24" s="361"/>
      <c r="Z24" s="360"/>
      <c r="AA24" s="361"/>
      <c r="AB24" s="360"/>
      <c r="AC24" s="361"/>
      <c r="AD24" s="360"/>
      <c r="AE24" s="361"/>
      <c r="AF24" s="360"/>
      <c r="AG24" s="361"/>
      <c r="AH24" s="360"/>
      <c r="AI24" s="362"/>
    </row>
    <row r="25" spans="1:35" s="18" customFormat="1" ht="18" customHeight="1" x14ac:dyDescent="0.15">
      <c r="A25" s="390" t="s">
        <v>252</v>
      </c>
      <c r="B25" s="391"/>
      <c r="C25" s="406"/>
      <c r="D25" s="407"/>
      <c r="E25" s="407"/>
      <c r="F25" s="407"/>
      <c r="G25" s="407"/>
      <c r="H25" s="407"/>
      <c r="I25" s="407"/>
      <c r="J25" s="407"/>
      <c r="K25" s="408"/>
      <c r="L25" s="360"/>
      <c r="M25" s="361"/>
      <c r="N25" s="360"/>
      <c r="O25" s="361"/>
      <c r="P25" s="360"/>
      <c r="Q25" s="361"/>
      <c r="R25" s="360"/>
      <c r="S25" s="361"/>
      <c r="T25" s="360"/>
      <c r="U25" s="361"/>
      <c r="V25" s="360"/>
      <c r="W25" s="361"/>
      <c r="X25" s="360"/>
      <c r="Y25" s="361"/>
      <c r="Z25" s="360"/>
      <c r="AA25" s="361"/>
      <c r="AB25" s="360"/>
      <c r="AC25" s="361"/>
      <c r="AD25" s="360"/>
      <c r="AE25" s="361"/>
      <c r="AF25" s="360"/>
      <c r="AG25" s="361"/>
      <c r="AH25" s="360"/>
      <c r="AI25" s="362"/>
    </row>
    <row r="26" spans="1:35" s="18" customFormat="1" ht="18" customHeight="1" x14ac:dyDescent="0.15">
      <c r="A26" s="392" t="s">
        <v>253</v>
      </c>
      <c r="B26" s="393"/>
      <c r="C26" s="421"/>
      <c r="D26" s="422"/>
      <c r="E26" s="422"/>
      <c r="F26" s="422"/>
      <c r="G26" s="422"/>
      <c r="H26" s="422"/>
      <c r="I26" s="422"/>
      <c r="J26" s="422"/>
      <c r="K26" s="423"/>
      <c r="L26" s="363"/>
      <c r="M26" s="364"/>
      <c r="N26" s="363"/>
      <c r="O26" s="364"/>
      <c r="P26" s="363"/>
      <c r="Q26" s="364"/>
      <c r="R26" s="363"/>
      <c r="S26" s="364"/>
      <c r="T26" s="363"/>
      <c r="U26" s="364"/>
      <c r="V26" s="363"/>
      <c r="W26" s="364"/>
      <c r="X26" s="363"/>
      <c r="Y26" s="364"/>
      <c r="Z26" s="363"/>
      <c r="AA26" s="364"/>
      <c r="AB26" s="363"/>
      <c r="AC26" s="364"/>
      <c r="AD26" s="363"/>
      <c r="AE26" s="364"/>
      <c r="AF26" s="363"/>
      <c r="AG26" s="364"/>
      <c r="AH26" s="363"/>
      <c r="AI26" s="365"/>
    </row>
    <row r="27" spans="1:35" s="18" customFormat="1" ht="18" customHeight="1" x14ac:dyDescent="0.15">
      <c r="A27" s="388" t="s">
        <v>254</v>
      </c>
      <c r="B27" s="389"/>
      <c r="C27" s="418"/>
      <c r="D27" s="419"/>
      <c r="E27" s="419"/>
      <c r="F27" s="419"/>
      <c r="G27" s="419"/>
      <c r="H27" s="419"/>
      <c r="I27" s="419"/>
      <c r="J27" s="419"/>
      <c r="K27" s="420"/>
      <c r="L27" s="357"/>
      <c r="M27" s="358"/>
      <c r="N27" s="357"/>
      <c r="O27" s="358"/>
      <c r="P27" s="357"/>
      <c r="Q27" s="358"/>
      <c r="R27" s="357"/>
      <c r="S27" s="358"/>
      <c r="T27" s="357"/>
      <c r="U27" s="358"/>
      <c r="V27" s="357"/>
      <c r="W27" s="358"/>
      <c r="X27" s="357"/>
      <c r="Y27" s="358"/>
      <c r="Z27" s="357"/>
      <c r="AA27" s="358"/>
      <c r="AB27" s="357"/>
      <c r="AC27" s="358"/>
      <c r="AD27" s="357"/>
      <c r="AE27" s="358"/>
      <c r="AF27" s="357"/>
      <c r="AG27" s="358"/>
      <c r="AH27" s="357"/>
      <c r="AI27" s="359"/>
    </row>
    <row r="28" spans="1:35" s="18" customFormat="1" ht="18" customHeight="1" x14ac:dyDescent="0.15">
      <c r="A28" s="390" t="s">
        <v>255</v>
      </c>
      <c r="B28" s="391"/>
      <c r="C28" s="406"/>
      <c r="D28" s="407"/>
      <c r="E28" s="407"/>
      <c r="F28" s="407"/>
      <c r="G28" s="407"/>
      <c r="H28" s="407"/>
      <c r="I28" s="407"/>
      <c r="J28" s="407"/>
      <c r="K28" s="408"/>
      <c r="L28" s="360"/>
      <c r="M28" s="361"/>
      <c r="N28" s="360"/>
      <c r="O28" s="361"/>
      <c r="P28" s="360"/>
      <c r="Q28" s="361"/>
      <c r="R28" s="360"/>
      <c r="S28" s="361"/>
      <c r="T28" s="360"/>
      <c r="U28" s="361"/>
      <c r="V28" s="360"/>
      <c r="W28" s="361"/>
      <c r="X28" s="360"/>
      <c r="Y28" s="361"/>
      <c r="Z28" s="360"/>
      <c r="AA28" s="361"/>
      <c r="AB28" s="360"/>
      <c r="AC28" s="361"/>
      <c r="AD28" s="360"/>
      <c r="AE28" s="361"/>
      <c r="AF28" s="360"/>
      <c r="AG28" s="361"/>
      <c r="AH28" s="360"/>
      <c r="AI28" s="362"/>
    </row>
    <row r="29" spans="1:35" s="18" customFormat="1" ht="18" customHeight="1" x14ac:dyDescent="0.15">
      <c r="A29" s="390" t="s">
        <v>256</v>
      </c>
      <c r="B29" s="391"/>
      <c r="C29" s="406"/>
      <c r="D29" s="407"/>
      <c r="E29" s="407"/>
      <c r="F29" s="407"/>
      <c r="G29" s="407"/>
      <c r="H29" s="407"/>
      <c r="I29" s="407"/>
      <c r="J29" s="407"/>
      <c r="K29" s="408"/>
      <c r="L29" s="360"/>
      <c r="M29" s="361"/>
      <c r="N29" s="360"/>
      <c r="O29" s="361"/>
      <c r="P29" s="360"/>
      <c r="Q29" s="361"/>
      <c r="R29" s="360"/>
      <c r="S29" s="361"/>
      <c r="T29" s="360"/>
      <c r="U29" s="361"/>
      <c r="V29" s="360"/>
      <c r="W29" s="361"/>
      <c r="X29" s="360"/>
      <c r="Y29" s="361"/>
      <c r="Z29" s="360"/>
      <c r="AA29" s="361"/>
      <c r="AB29" s="360"/>
      <c r="AC29" s="361"/>
      <c r="AD29" s="360"/>
      <c r="AE29" s="361"/>
      <c r="AF29" s="360"/>
      <c r="AG29" s="361"/>
      <c r="AH29" s="360"/>
      <c r="AI29" s="362"/>
    </row>
    <row r="30" spans="1:35" s="18" customFormat="1" ht="18" customHeight="1" x14ac:dyDescent="0.15">
      <c r="A30" s="390" t="s">
        <v>257</v>
      </c>
      <c r="B30" s="391"/>
      <c r="C30" s="406"/>
      <c r="D30" s="407"/>
      <c r="E30" s="407"/>
      <c r="F30" s="407"/>
      <c r="G30" s="407"/>
      <c r="H30" s="407"/>
      <c r="I30" s="407"/>
      <c r="J30" s="407"/>
      <c r="K30" s="408"/>
      <c r="L30" s="360"/>
      <c r="M30" s="361"/>
      <c r="N30" s="360"/>
      <c r="O30" s="361"/>
      <c r="P30" s="360"/>
      <c r="Q30" s="361"/>
      <c r="R30" s="360"/>
      <c r="S30" s="361"/>
      <c r="T30" s="360"/>
      <c r="U30" s="361"/>
      <c r="V30" s="360"/>
      <c r="W30" s="361"/>
      <c r="X30" s="360"/>
      <c r="Y30" s="361"/>
      <c r="Z30" s="360"/>
      <c r="AA30" s="361"/>
      <c r="AB30" s="360"/>
      <c r="AC30" s="361"/>
      <c r="AD30" s="360"/>
      <c r="AE30" s="361"/>
      <c r="AF30" s="360"/>
      <c r="AG30" s="361"/>
      <c r="AH30" s="360"/>
      <c r="AI30" s="362"/>
    </row>
    <row r="31" spans="1:35" s="18" customFormat="1" ht="18" customHeight="1" thickBot="1" x14ac:dyDescent="0.2">
      <c r="A31" s="395" t="s">
        <v>258</v>
      </c>
      <c r="B31" s="396"/>
      <c r="C31" s="409"/>
      <c r="D31" s="410"/>
      <c r="E31" s="410"/>
      <c r="F31" s="410"/>
      <c r="G31" s="410"/>
      <c r="H31" s="410"/>
      <c r="I31" s="410"/>
      <c r="J31" s="410"/>
      <c r="K31" s="411"/>
      <c r="L31" s="366"/>
      <c r="M31" s="367"/>
      <c r="N31" s="366"/>
      <c r="O31" s="367"/>
      <c r="P31" s="366"/>
      <c r="Q31" s="367"/>
      <c r="R31" s="366"/>
      <c r="S31" s="367"/>
      <c r="T31" s="366"/>
      <c r="U31" s="367"/>
      <c r="V31" s="366"/>
      <c r="W31" s="367"/>
      <c r="X31" s="366"/>
      <c r="Y31" s="367"/>
      <c r="Z31" s="366"/>
      <c r="AA31" s="367"/>
      <c r="AB31" s="366"/>
      <c r="AC31" s="367"/>
      <c r="AD31" s="366"/>
      <c r="AE31" s="367"/>
      <c r="AF31" s="366"/>
      <c r="AG31" s="367"/>
      <c r="AH31" s="366"/>
      <c r="AI31" s="368"/>
    </row>
    <row r="32" spans="1:35" ht="18.75" customHeight="1" x14ac:dyDescent="0.15">
      <c r="A32" s="412" t="s">
        <v>259</v>
      </c>
      <c r="B32" s="413"/>
      <c r="C32" s="413"/>
      <c r="D32" s="413"/>
      <c r="E32" s="413"/>
      <c r="F32" s="413"/>
      <c r="G32" s="413"/>
      <c r="H32" s="413"/>
      <c r="I32" s="413"/>
      <c r="J32" s="413"/>
      <c r="K32" s="414"/>
      <c r="L32" s="369">
        <f>COUNTIF(L$17:M$31,$A$32)</f>
        <v>0</v>
      </c>
      <c r="M32" s="370"/>
      <c r="N32" s="371">
        <f t="shared" ref="N32" si="0">COUNTIF(N$17:O$31,$A$32)</f>
        <v>0</v>
      </c>
      <c r="O32" s="372"/>
      <c r="P32" s="371">
        <f t="shared" ref="P32" si="1">COUNTIF(P$17:Q$31,$A$32)</f>
        <v>0</v>
      </c>
      <c r="Q32" s="372"/>
      <c r="R32" s="371">
        <f t="shared" ref="R32" si="2">COUNTIF(R$17:S$31,$A$32)</f>
        <v>0</v>
      </c>
      <c r="S32" s="372"/>
      <c r="T32" s="371">
        <f t="shared" ref="T32" si="3">COUNTIF(T$17:U$31,$A$32)</f>
        <v>0</v>
      </c>
      <c r="U32" s="372"/>
      <c r="V32" s="371">
        <f t="shared" ref="V32" si="4">COUNTIF(V$17:W$31,$A$32)</f>
        <v>0</v>
      </c>
      <c r="W32" s="372"/>
      <c r="X32" s="371">
        <f t="shared" ref="X32" si="5">COUNTIF(X$17:Y$31,$A$32)</f>
        <v>0</v>
      </c>
      <c r="Y32" s="372"/>
      <c r="Z32" s="371">
        <f t="shared" ref="Z32" si="6">COUNTIF(Z$17:AA$31,$A$32)</f>
        <v>0</v>
      </c>
      <c r="AA32" s="372"/>
      <c r="AB32" s="371">
        <f t="shared" ref="AB32" si="7">COUNTIF(AB$17:AC$31,$A$32)</f>
        <v>0</v>
      </c>
      <c r="AC32" s="372"/>
      <c r="AD32" s="371">
        <f t="shared" ref="AD32" si="8">COUNTIF(AD$17:AE$31,$A$32)</f>
        <v>0</v>
      </c>
      <c r="AE32" s="372"/>
      <c r="AF32" s="371">
        <f t="shared" ref="AF32" si="9">COUNTIF(AF$17:AG$31,$A$32)</f>
        <v>0</v>
      </c>
      <c r="AG32" s="372"/>
      <c r="AH32" s="371">
        <f>COUNTIF(AH$17:AI$31,$A$32)</f>
        <v>0</v>
      </c>
      <c r="AI32" s="375"/>
    </row>
    <row r="33" spans="1:35" ht="18.75" customHeight="1" thickBot="1" x14ac:dyDescent="0.2">
      <c r="A33" s="415" t="s">
        <v>260</v>
      </c>
      <c r="B33" s="416"/>
      <c r="C33" s="416"/>
      <c r="D33" s="416"/>
      <c r="E33" s="416"/>
      <c r="F33" s="416"/>
      <c r="G33" s="416"/>
      <c r="H33" s="416"/>
      <c r="I33" s="416"/>
      <c r="J33" s="416"/>
      <c r="K33" s="417"/>
      <c r="L33" s="369">
        <f>COUNTIF(L$17:M$31,"実技")+COUNTIF(L$17:M$31,"単労")</f>
        <v>0</v>
      </c>
      <c r="M33" s="370"/>
      <c r="N33" s="373">
        <f t="shared" ref="N33" si="10">COUNTIF(N$17:O$31,"実技")+COUNTIF(N$17:O$31,"単労")</f>
        <v>0</v>
      </c>
      <c r="O33" s="374"/>
      <c r="P33" s="373">
        <f t="shared" ref="P33" si="11">COUNTIF(P$17:Q$31,"実技")+COUNTIF(P$17:Q$31,"単労")</f>
        <v>0</v>
      </c>
      <c r="Q33" s="374"/>
      <c r="R33" s="373">
        <f t="shared" ref="R33" si="12">COUNTIF(R$17:S$31,"実技")+COUNTIF(R$17:S$31,"単労")</f>
        <v>0</v>
      </c>
      <c r="S33" s="374"/>
      <c r="T33" s="373">
        <f t="shared" ref="T33" si="13">COUNTIF(T$17:U$31,"実技")+COUNTIF(T$17:U$31,"単労")</f>
        <v>0</v>
      </c>
      <c r="U33" s="374"/>
      <c r="V33" s="373">
        <f t="shared" ref="V33" si="14">COUNTIF(V$17:W$31,"実技")+COUNTIF(V$17:W$31,"単労")</f>
        <v>0</v>
      </c>
      <c r="W33" s="374"/>
      <c r="X33" s="373">
        <f t="shared" ref="X33" si="15">COUNTIF(X$17:Y$31,"実技")+COUNTIF(X$17:Y$31,"単労")</f>
        <v>0</v>
      </c>
      <c r="Y33" s="374"/>
      <c r="Z33" s="373">
        <f t="shared" ref="Z33" si="16">COUNTIF(Z$17:AA$31,"実技")+COUNTIF(Z$17:AA$31,"単労")</f>
        <v>0</v>
      </c>
      <c r="AA33" s="374"/>
      <c r="AB33" s="373">
        <f t="shared" ref="AB33" si="17">COUNTIF(AB$17:AC$31,"実技")+COUNTIF(AB$17:AC$31,"単労")</f>
        <v>0</v>
      </c>
      <c r="AC33" s="374"/>
      <c r="AD33" s="373">
        <f t="shared" ref="AD33" si="18">COUNTIF(AD$17:AE$31,"実技")+COUNTIF(AD$17:AE$31,"単労")</f>
        <v>0</v>
      </c>
      <c r="AE33" s="374"/>
      <c r="AF33" s="373">
        <f t="shared" ref="AF33" si="19">COUNTIF(AF$17:AG$31,"実技")+COUNTIF(AF$17:AG$31,"単労")</f>
        <v>0</v>
      </c>
      <c r="AG33" s="374"/>
      <c r="AH33" s="373">
        <f t="shared" ref="AH33" si="20">COUNTIF(AH$17:AI$31,"実技")+COUNTIF(AH$17:AI$31,"単労")</f>
        <v>0</v>
      </c>
      <c r="AI33" s="394"/>
    </row>
    <row r="34" spans="1:35" ht="25.5" customHeight="1" thickTop="1" thickBot="1" x14ac:dyDescent="0.2">
      <c r="A34" s="397" t="s">
        <v>261</v>
      </c>
      <c r="B34" s="398"/>
      <c r="C34" s="398"/>
      <c r="D34" s="398"/>
      <c r="E34" s="398"/>
      <c r="F34" s="398"/>
      <c r="G34" s="398"/>
      <c r="H34" s="398"/>
      <c r="I34" s="398"/>
      <c r="J34" s="398"/>
      <c r="K34" s="399"/>
      <c r="L34" s="376">
        <f>SUM(L32:M33)</f>
        <v>0</v>
      </c>
      <c r="M34" s="377"/>
      <c r="N34" s="376">
        <f>SUM(N32:O33)</f>
        <v>0</v>
      </c>
      <c r="O34" s="377"/>
      <c r="P34" s="376">
        <f>SUM(P32:Q33)</f>
        <v>0</v>
      </c>
      <c r="Q34" s="377"/>
      <c r="R34" s="376">
        <f>SUM(R32:S33)</f>
        <v>0</v>
      </c>
      <c r="S34" s="377"/>
      <c r="T34" s="376">
        <f>SUM(T32:U33)</f>
        <v>0</v>
      </c>
      <c r="U34" s="377"/>
      <c r="V34" s="376">
        <f>SUM(V32:W33)</f>
        <v>0</v>
      </c>
      <c r="W34" s="377"/>
      <c r="X34" s="376">
        <f>SUM(X32:Y33)</f>
        <v>0</v>
      </c>
      <c r="Y34" s="377"/>
      <c r="Z34" s="376">
        <f>SUM(Z32:AA33)</f>
        <v>0</v>
      </c>
      <c r="AA34" s="377"/>
      <c r="AB34" s="376">
        <f>SUM(AB32:AC33)</f>
        <v>0</v>
      </c>
      <c r="AC34" s="377"/>
      <c r="AD34" s="376">
        <f>SUM(AD32:AE33)</f>
        <v>0</v>
      </c>
      <c r="AE34" s="377"/>
      <c r="AF34" s="376">
        <f>SUM(AF32:AG33)</f>
        <v>0</v>
      </c>
      <c r="AG34" s="377"/>
      <c r="AH34" s="376">
        <f>SUM(AH32:AI33)</f>
        <v>0</v>
      </c>
      <c r="AI34" s="378"/>
    </row>
    <row r="35" spans="1:35" s="18" customFormat="1" ht="30" customHeight="1" thickBot="1" x14ac:dyDescent="0.2">
      <c r="A35" s="295" t="s">
        <v>219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row>
    <row r="36" spans="1:35" ht="25.5" customHeight="1" x14ac:dyDescent="0.15">
      <c r="A36" s="296" t="s">
        <v>220</v>
      </c>
      <c r="B36" s="298" t="s">
        <v>221</v>
      </c>
      <c r="C36" s="299"/>
      <c r="D36" s="299"/>
      <c r="E36" s="299"/>
      <c r="F36" s="300"/>
      <c r="G36" s="300"/>
      <c r="H36" s="300"/>
      <c r="I36" s="300"/>
      <c r="J36" s="300"/>
      <c r="K36" s="300"/>
      <c r="L36" s="300"/>
      <c r="M36" s="300"/>
      <c r="N36" s="300"/>
      <c r="O36" s="300"/>
      <c r="P36" s="300"/>
      <c r="Q36" s="300"/>
      <c r="R36" s="299" t="s">
        <v>222</v>
      </c>
      <c r="S36" s="299"/>
      <c r="T36" s="299"/>
      <c r="U36" s="299"/>
      <c r="V36" s="301"/>
      <c r="W36" s="302"/>
      <c r="X36" s="302"/>
      <c r="Y36" s="302"/>
      <c r="Z36" s="302"/>
      <c r="AA36" s="303"/>
      <c r="AB36" s="304" t="s">
        <v>223</v>
      </c>
      <c r="AC36" s="305"/>
      <c r="AD36" s="305"/>
      <c r="AE36" s="306"/>
      <c r="AF36" s="301"/>
      <c r="AG36" s="302"/>
      <c r="AH36" s="302"/>
      <c r="AI36" s="195" t="s">
        <v>224</v>
      </c>
    </row>
    <row r="37" spans="1:35" ht="31.5" customHeight="1" x14ac:dyDescent="0.15">
      <c r="A37" s="297"/>
      <c r="B37" s="307" t="s">
        <v>225</v>
      </c>
      <c r="C37" s="308"/>
      <c r="D37" s="308"/>
      <c r="E37" s="308"/>
      <c r="F37" s="309"/>
      <c r="G37" s="309"/>
      <c r="H37" s="309"/>
      <c r="I37" s="309"/>
      <c r="J37" s="309"/>
      <c r="K37" s="309"/>
      <c r="L37" s="309"/>
      <c r="M37" s="309"/>
      <c r="N37" s="309"/>
      <c r="O37" s="309"/>
      <c r="P37" s="309"/>
      <c r="Q37" s="309"/>
      <c r="R37" s="322" t="str">
        <f>IFERROR(IF(VLOOKUP(F37,選択肢!$X:$Y,2,FALSE)="　","",VLOOKUP(F37,選択肢!$X:$Y,2,FALSE)),"")</f>
        <v/>
      </c>
      <c r="S37" s="323"/>
      <c r="T37" s="323"/>
      <c r="U37" s="323"/>
      <c r="V37" s="324"/>
      <c r="W37" s="324"/>
      <c r="X37" s="324"/>
      <c r="Y37" s="324"/>
      <c r="Z37" s="324"/>
      <c r="AA37" s="324"/>
      <c r="AB37" s="324"/>
      <c r="AC37" s="324"/>
      <c r="AD37" s="324"/>
      <c r="AE37" s="324"/>
      <c r="AF37" s="324"/>
      <c r="AG37" s="324"/>
      <c r="AH37" s="324"/>
      <c r="AI37" s="325"/>
    </row>
    <row r="38" spans="1:35" ht="18.75" customHeight="1" x14ac:dyDescent="0.15">
      <c r="A38" s="297"/>
      <c r="B38" s="326" t="s">
        <v>226</v>
      </c>
      <c r="C38" s="327"/>
      <c r="D38" s="327"/>
      <c r="E38" s="327"/>
      <c r="F38" s="328" t="s">
        <v>227</v>
      </c>
      <c r="G38" s="328"/>
      <c r="H38" s="328"/>
      <c r="I38" s="329"/>
      <c r="J38" s="329"/>
      <c r="K38" s="329"/>
      <c r="L38" s="329"/>
      <c r="M38" s="329"/>
      <c r="N38" s="330"/>
      <c r="O38" s="331" t="s">
        <v>7</v>
      </c>
      <c r="P38" s="329"/>
      <c r="Q38" s="329"/>
      <c r="R38" s="332" t="s">
        <v>228</v>
      </c>
      <c r="S38" s="328"/>
      <c r="T38" s="328"/>
      <c r="U38" s="328"/>
      <c r="V38" s="333"/>
      <c r="W38" s="334"/>
      <c r="X38" s="334"/>
      <c r="Y38" s="334"/>
      <c r="Z38" s="334"/>
      <c r="AA38" s="334"/>
      <c r="AB38" s="334"/>
      <c r="AC38" s="334"/>
      <c r="AD38" s="334"/>
      <c r="AE38" s="334"/>
      <c r="AF38" s="334"/>
      <c r="AG38" s="334"/>
      <c r="AH38" s="334"/>
      <c r="AI38" s="335"/>
    </row>
    <row r="39" spans="1:35" ht="18.75" customHeight="1" x14ac:dyDescent="0.15">
      <c r="A39" s="297"/>
      <c r="B39" s="326"/>
      <c r="C39" s="327"/>
      <c r="D39" s="327"/>
      <c r="E39" s="327"/>
      <c r="F39" s="328"/>
      <c r="G39" s="328"/>
      <c r="H39" s="328"/>
      <c r="I39" s="329"/>
      <c r="J39" s="329"/>
      <c r="K39" s="329"/>
      <c r="L39" s="329"/>
      <c r="M39" s="329"/>
      <c r="N39" s="330"/>
      <c r="O39" s="331"/>
      <c r="P39" s="329"/>
      <c r="Q39" s="329"/>
      <c r="R39" s="328"/>
      <c r="S39" s="328"/>
      <c r="T39" s="328"/>
      <c r="U39" s="328"/>
      <c r="V39" s="336" t="str">
        <f>IFERROR(IF(VLOOKUP(V38,選択肢!$AD:$AE,2,FALSE)="　","",VLOOKUP(V38,選択肢!$AD:$AE,2,FALSE)),"")</f>
        <v/>
      </c>
      <c r="W39" s="337"/>
      <c r="X39" s="337"/>
      <c r="Y39" s="337"/>
      <c r="Z39" s="338"/>
      <c r="AA39" s="338"/>
      <c r="AB39" s="338"/>
      <c r="AC39" s="338"/>
      <c r="AD39" s="338"/>
      <c r="AE39" s="338"/>
      <c r="AF39" s="338"/>
      <c r="AG39" s="338"/>
      <c r="AH39" s="338"/>
      <c r="AI39" s="339"/>
    </row>
    <row r="40" spans="1:35" ht="18.75" customHeight="1" x14ac:dyDescent="0.15">
      <c r="A40" s="297"/>
      <c r="B40" s="310" t="s">
        <v>229</v>
      </c>
      <c r="C40" s="311"/>
      <c r="D40" s="311"/>
      <c r="E40" s="312"/>
      <c r="F40" s="316"/>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8"/>
    </row>
    <row r="41" spans="1:35" ht="14.25" thickBot="1" x14ac:dyDescent="0.2">
      <c r="A41" s="297"/>
      <c r="B41" s="313"/>
      <c r="C41" s="314"/>
      <c r="D41" s="314"/>
      <c r="E41" s="315"/>
      <c r="F41" s="319"/>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1"/>
    </row>
    <row r="42" spans="1:35" ht="25.5" customHeight="1" x14ac:dyDescent="0.15">
      <c r="A42" s="296" t="s">
        <v>234</v>
      </c>
      <c r="B42" s="298" t="s">
        <v>221</v>
      </c>
      <c r="C42" s="299"/>
      <c r="D42" s="299"/>
      <c r="E42" s="299"/>
      <c r="F42" s="300"/>
      <c r="G42" s="300"/>
      <c r="H42" s="300"/>
      <c r="I42" s="300"/>
      <c r="J42" s="300"/>
      <c r="K42" s="300"/>
      <c r="L42" s="300"/>
      <c r="M42" s="300"/>
      <c r="N42" s="300"/>
      <c r="O42" s="300"/>
      <c r="P42" s="300"/>
      <c r="Q42" s="300"/>
      <c r="R42" s="299" t="s">
        <v>222</v>
      </c>
      <c r="S42" s="299"/>
      <c r="T42" s="299"/>
      <c r="U42" s="299"/>
      <c r="V42" s="301"/>
      <c r="W42" s="302"/>
      <c r="X42" s="302"/>
      <c r="Y42" s="302"/>
      <c r="Z42" s="302"/>
      <c r="AA42" s="303"/>
      <c r="AB42" s="304" t="s">
        <v>223</v>
      </c>
      <c r="AC42" s="305"/>
      <c r="AD42" s="305"/>
      <c r="AE42" s="306"/>
      <c r="AF42" s="301"/>
      <c r="AG42" s="302"/>
      <c r="AH42" s="302"/>
      <c r="AI42" s="195" t="s">
        <v>224</v>
      </c>
    </row>
    <row r="43" spans="1:35" ht="31.5" customHeight="1" x14ac:dyDescent="0.15">
      <c r="A43" s="297"/>
      <c r="B43" s="307" t="s">
        <v>225</v>
      </c>
      <c r="C43" s="308"/>
      <c r="D43" s="308"/>
      <c r="E43" s="308"/>
      <c r="F43" s="309"/>
      <c r="G43" s="309"/>
      <c r="H43" s="309"/>
      <c r="I43" s="309"/>
      <c r="J43" s="309"/>
      <c r="K43" s="309"/>
      <c r="L43" s="309"/>
      <c r="M43" s="309"/>
      <c r="N43" s="309"/>
      <c r="O43" s="309"/>
      <c r="P43" s="309"/>
      <c r="Q43" s="309"/>
      <c r="R43" s="322" t="str">
        <f>IFERROR(IF(VLOOKUP(F43,選択肢!$X:$Y,2,FALSE)="　","",VLOOKUP(F43,選択肢!$X:$Y,2,FALSE)),"")</f>
        <v/>
      </c>
      <c r="S43" s="323"/>
      <c r="T43" s="323"/>
      <c r="U43" s="323"/>
      <c r="V43" s="324"/>
      <c r="W43" s="324"/>
      <c r="X43" s="324"/>
      <c r="Y43" s="324"/>
      <c r="Z43" s="324"/>
      <c r="AA43" s="324"/>
      <c r="AB43" s="324"/>
      <c r="AC43" s="324"/>
      <c r="AD43" s="324"/>
      <c r="AE43" s="324"/>
      <c r="AF43" s="324"/>
      <c r="AG43" s="324"/>
      <c r="AH43" s="324"/>
      <c r="AI43" s="325"/>
    </row>
    <row r="44" spans="1:35" ht="18.75" customHeight="1" x14ac:dyDescent="0.15">
      <c r="A44" s="297"/>
      <c r="B44" s="326" t="s">
        <v>226</v>
      </c>
      <c r="C44" s="327"/>
      <c r="D44" s="327"/>
      <c r="E44" s="327"/>
      <c r="F44" s="328" t="s">
        <v>227</v>
      </c>
      <c r="G44" s="328"/>
      <c r="H44" s="328"/>
      <c r="I44" s="329"/>
      <c r="J44" s="329"/>
      <c r="K44" s="329"/>
      <c r="L44" s="329"/>
      <c r="M44" s="329"/>
      <c r="N44" s="330"/>
      <c r="O44" s="331" t="s">
        <v>7</v>
      </c>
      <c r="P44" s="329"/>
      <c r="Q44" s="329"/>
      <c r="R44" s="332" t="s">
        <v>228</v>
      </c>
      <c r="S44" s="328"/>
      <c r="T44" s="328"/>
      <c r="U44" s="328"/>
      <c r="V44" s="333"/>
      <c r="W44" s="334"/>
      <c r="X44" s="334"/>
      <c r="Y44" s="334"/>
      <c r="Z44" s="334"/>
      <c r="AA44" s="334"/>
      <c r="AB44" s="334"/>
      <c r="AC44" s="334"/>
      <c r="AD44" s="334"/>
      <c r="AE44" s="334"/>
      <c r="AF44" s="334"/>
      <c r="AG44" s="334"/>
      <c r="AH44" s="334"/>
      <c r="AI44" s="335"/>
    </row>
    <row r="45" spans="1:35" ht="18.75" customHeight="1" x14ac:dyDescent="0.15">
      <c r="A45" s="297"/>
      <c r="B45" s="326"/>
      <c r="C45" s="327"/>
      <c r="D45" s="327"/>
      <c r="E45" s="327"/>
      <c r="F45" s="328"/>
      <c r="G45" s="328"/>
      <c r="H45" s="328"/>
      <c r="I45" s="329"/>
      <c r="J45" s="329"/>
      <c r="K45" s="329"/>
      <c r="L45" s="329"/>
      <c r="M45" s="329"/>
      <c r="N45" s="330"/>
      <c r="O45" s="331"/>
      <c r="P45" s="329"/>
      <c r="Q45" s="329"/>
      <c r="R45" s="328"/>
      <c r="S45" s="328"/>
      <c r="T45" s="328"/>
      <c r="U45" s="328"/>
      <c r="V45" s="336" t="str">
        <f>IFERROR(IF(VLOOKUP(V44,選択肢!$AD:$AE,2,FALSE)="　","",VLOOKUP(V44,選択肢!$AD:$AE,2,FALSE)),"")</f>
        <v/>
      </c>
      <c r="W45" s="337"/>
      <c r="X45" s="337"/>
      <c r="Y45" s="337"/>
      <c r="Z45" s="338"/>
      <c r="AA45" s="338"/>
      <c r="AB45" s="338"/>
      <c r="AC45" s="338"/>
      <c r="AD45" s="338"/>
      <c r="AE45" s="338"/>
      <c r="AF45" s="338"/>
      <c r="AG45" s="338"/>
      <c r="AH45" s="338"/>
      <c r="AI45" s="339"/>
    </row>
    <row r="46" spans="1:35" ht="18.75" customHeight="1" x14ac:dyDescent="0.15">
      <c r="A46" s="297"/>
      <c r="B46" s="310" t="s">
        <v>229</v>
      </c>
      <c r="C46" s="311"/>
      <c r="D46" s="311"/>
      <c r="E46" s="312"/>
      <c r="F46" s="316"/>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1:35" ht="14.25" thickBot="1" x14ac:dyDescent="0.2">
      <c r="A47" s="297"/>
      <c r="B47" s="313"/>
      <c r="C47" s="314"/>
      <c r="D47" s="314"/>
      <c r="E47" s="315"/>
      <c r="F47" s="319"/>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1"/>
    </row>
    <row r="48" spans="1:35" ht="25.5" customHeight="1" x14ac:dyDescent="0.15">
      <c r="A48" s="296" t="s">
        <v>235</v>
      </c>
      <c r="B48" s="298" t="s">
        <v>221</v>
      </c>
      <c r="C48" s="299"/>
      <c r="D48" s="299"/>
      <c r="E48" s="299"/>
      <c r="F48" s="300"/>
      <c r="G48" s="300"/>
      <c r="H48" s="300"/>
      <c r="I48" s="300"/>
      <c r="J48" s="300"/>
      <c r="K48" s="300"/>
      <c r="L48" s="300"/>
      <c r="M48" s="300"/>
      <c r="N48" s="300"/>
      <c r="O48" s="300"/>
      <c r="P48" s="300"/>
      <c r="Q48" s="300"/>
      <c r="R48" s="299" t="s">
        <v>222</v>
      </c>
      <c r="S48" s="299"/>
      <c r="T48" s="299"/>
      <c r="U48" s="299"/>
      <c r="V48" s="301"/>
      <c r="W48" s="302"/>
      <c r="X48" s="302"/>
      <c r="Y48" s="302"/>
      <c r="Z48" s="302"/>
      <c r="AA48" s="303"/>
      <c r="AB48" s="304" t="s">
        <v>223</v>
      </c>
      <c r="AC48" s="305"/>
      <c r="AD48" s="305"/>
      <c r="AE48" s="306"/>
      <c r="AF48" s="301"/>
      <c r="AG48" s="302"/>
      <c r="AH48" s="302"/>
      <c r="AI48" s="195" t="s">
        <v>224</v>
      </c>
    </row>
    <row r="49" spans="1:35" ht="31.5" customHeight="1" x14ac:dyDescent="0.15">
      <c r="A49" s="297"/>
      <c r="B49" s="307" t="s">
        <v>225</v>
      </c>
      <c r="C49" s="308"/>
      <c r="D49" s="308"/>
      <c r="E49" s="308"/>
      <c r="F49" s="309"/>
      <c r="G49" s="309"/>
      <c r="H49" s="309"/>
      <c r="I49" s="309"/>
      <c r="J49" s="309"/>
      <c r="K49" s="309"/>
      <c r="L49" s="309"/>
      <c r="M49" s="309"/>
      <c r="N49" s="309"/>
      <c r="O49" s="309"/>
      <c r="P49" s="309"/>
      <c r="Q49" s="309"/>
      <c r="R49" s="322" t="str">
        <f>IFERROR(IF(VLOOKUP(F49,選択肢!$X:$Y,2,FALSE)="　","",VLOOKUP(F49,選択肢!$X:$Y,2,FALSE)),"")</f>
        <v/>
      </c>
      <c r="S49" s="323"/>
      <c r="T49" s="323"/>
      <c r="U49" s="323"/>
      <c r="V49" s="324"/>
      <c r="W49" s="324"/>
      <c r="X49" s="324"/>
      <c r="Y49" s="324"/>
      <c r="Z49" s="324"/>
      <c r="AA49" s="324"/>
      <c r="AB49" s="324"/>
      <c r="AC49" s="324"/>
      <c r="AD49" s="324"/>
      <c r="AE49" s="324"/>
      <c r="AF49" s="324"/>
      <c r="AG49" s="324"/>
      <c r="AH49" s="324"/>
      <c r="AI49" s="325"/>
    </row>
    <row r="50" spans="1:35" ht="18.75" customHeight="1" x14ac:dyDescent="0.15">
      <c r="A50" s="297"/>
      <c r="B50" s="326" t="s">
        <v>226</v>
      </c>
      <c r="C50" s="327"/>
      <c r="D50" s="327"/>
      <c r="E50" s="327"/>
      <c r="F50" s="328" t="s">
        <v>227</v>
      </c>
      <c r="G50" s="328"/>
      <c r="H50" s="328"/>
      <c r="I50" s="329"/>
      <c r="J50" s="329"/>
      <c r="K50" s="329"/>
      <c r="L50" s="329"/>
      <c r="M50" s="329"/>
      <c r="N50" s="330"/>
      <c r="O50" s="331" t="s">
        <v>7</v>
      </c>
      <c r="P50" s="329"/>
      <c r="Q50" s="329"/>
      <c r="R50" s="332" t="s">
        <v>228</v>
      </c>
      <c r="S50" s="328"/>
      <c r="T50" s="328"/>
      <c r="U50" s="328"/>
      <c r="V50" s="333"/>
      <c r="W50" s="334"/>
      <c r="X50" s="334"/>
      <c r="Y50" s="334"/>
      <c r="Z50" s="334"/>
      <c r="AA50" s="334"/>
      <c r="AB50" s="334"/>
      <c r="AC50" s="334"/>
      <c r="AD50" s="334"/>
      <c r="AE50" s="334"/>
      <c r="AF50" s="334"/>
      <c r="AG50" s="334"/>
      <c r="AH50" s="334"/>
      <c r="AI50" s="335"/>
    </row>
    <row r="51" spans="1:35" ht="18.75" customHeight="1" x14ac:dyDescent="0.15">
      <c r="A51" s="297"/>
      <c r="B51" s="326"/>
      <c r="C51" s="327"/>
      <c r="D51" s="327"/>
      <c r="E51" s="327"/>
      <c r="F51" s="328"/>
      <c r="G51" s="328"/>
      <c r="H51" s="328"/>
      <c r="I51" s="329"/>
      <c r="J51" s="329"/>
      <c r="K51" s="329"/>
      <c r="L51" s="329"/>
      <c r="M51" s="329"/>
      <c r="N51" s="330"/>
      <c r="O51" s="331"/>
      <c r="P51" s="329"/>
      <c r="Q51" s="329"/>
      <c r="R51" s="328"/>
      <c r="S51" s="328"/>
      <c r="T51" s="328"/>
      <c r="U51" s="328"/>
      <c r="V51" s="336" t="str">
        <f>IFERROR(IF(VLOOKUP(V50,選択肢!$AD:$AE,2,FALSE)="　","",VLOOKUP(V50,選択肢!$AD:$AE,2,FALSE)),"")</f>
        <v/>
      </c>
      <c r="W51" s="337"/>
      <c r="X51" s="337"/>
      <c r="Y51" s="337"/>
      <c r="Z51" s="338"/>
      <c r="AA51" s="338"/>
      <c r="AB51" s="338"/>
      <c r="AC51" s="338"/>
      <c r="AD51" s="338"/>
      <c r="AE51" s="338"/>
      <c r="AF51" s="338"/>
      <c r="AG51" s="338"/>
      <c r="AH51" s="338"/>
      <c r="AI51" s="339"/>
    </row>
    <row r="52" spans="1:35" ht="18.75" customHeight="1" x14ac:dyDescent="0.15">
      <c r="A52" s="297"/>
      <c r="B52" s="310" t="s">
        <v>229</v>
      </c>
      <c r="C52" s="311"/>
      <c r="D52" s="311"/>
      <c r="E52" s="312"/>
      <c r="F52" s="316"/>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8"/>
    </row>
    <row r="53" spans="1:35" ht="14.25" thickBot="1" x14ac:dyDescent="0.2">
      <c r="A53" s="297"/>
      <c r="B53" s="313"/>
      <c r="C53" s="314"/>
      <c r="D53" s="314"/>
      <c r="E53" s="315"/>
      <c r="F53" s="319"/>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1"/>
    </row>
    <row r="54" spans="1:35" ht="25.5" customHeight="1" x14ac:dyDescent="0.15">
      <c r="A54" s="296" t="s">
        <v>236</v>
      </c>
      <c r="B54" s="298" t="s">
        <v>221</v>
      </c>
      <c r="C54" s="299"/>
      <c r="D54" s="299"/>
      <c r="E54" s="299"/>
      <c r="F54" s="300"/>
      <c r="G54" s="300"/>
      <c r="H54" s="300"/>
      <c r="I54" s="300"/>
      <c r="J54" s="300"/>
      <c r="K54" s="300"/>
      <c r="L54" s="300"/>
      <c r="M54" s="300"/>
      <c r="N54" s="300"/>
      <c r="O54" s="300"/>
      <c r="P54" s="300"/>
      <c r="Q54" s="300"/>
      <c r="R54" s="299" t="s">
        <v>222</v>
      </c>
      <c r="S54" s="299"/>
      <c r="T54" s="299"/>
      <c r="U54" s="299"/>
      <c r="V54" s="301"/>
      <c r="W54" s="302"/>
      <c r="X54" s="302"/>
      <c r="Y54" s="302"/>
      <c r="Z54" s="302"/>
      <c r="AA54" s="303"/>
      <c r="AB54" s="304" t="s">
        <v>223</v>
      </c>
      <c r="AC54" s="305"/>
      <c r="AD54" s="305"/>
      <c r="AE54" s="306"/>
      <c r="AF54" s="301"/>
      <c r="AG54" s="302"/>
      <c r="AH54" s="302"/>
      <c r="AI54" s="195" t="s">
        <v>224</v>
      </c>
    </row>
    <row r="55" spans="1:35" ht="31.5" customHeight="1" x14ac:dyDescent="0.15">
      <c r="A55" s="297"/>
      <c r="B55" s="307" t="s">
        <v>225</v>
      </c>
      <c r="C55" s="308"/>
      <c r="D55" s="308"/>
      <c r="E55" s="308"/>
      <c r="F55" s="309"/>
      <c r="G55" s="309"/>
      <c r="H55" s="309"/>
      <c r="I55" s="309"/>
      <c r="J55" s="309"/>
      <c r="K55" s="309"/>
      <c r="L55" s="309"/>
      <c r="M55" s="309"/>
      <c r="N55" s="309"/>
      <c r="O55" s="309"/>
      <c r="P55" s="309"/>
      <c r="Q55" s="309"/>
      <c r="R55" s="322" t="str">
        <f>IFERROR(IF(VLOOKUP(F55,選択肢!$X:$Y,2,FALSE)="　","",VLOOKUP(F55,選択肢!$X:$Y,2,FALSE)),"")</f>
        <v/>
      </c>
      <c r="S55" s="323"/>
      <c r="T55" s="323"/>
      <c r="U55" s="323"/>
      <c r="V55" s="324"/>
      <c r="W55" s="324"/>
      <c r="X55" s="324"/>
      <c r="Y55" s="324"/>
      <c r="Z55" s="324"/>
      <c r="AA55" s="324"/>
      <c r="AB55" s="324"/>
      <c r="AC55" s="324"/>
      <c r="AD55" s="324"/>
      <c r="AE55" s="324"/>
      <c r="AF55" s="324"/>
      <c r="AG55" s="324"/>
      <c r="AH55" s="324"/>
      <c r="AI55" s="325"/>
    </row>
    <row r="56" spans="1:35" ht="18.75" customHeight="1" x14ac:dyDescent="0.15">
      <c r="A56" s="297"/>
      <c r="B56" s="326" t="s">
        <v>226</v>
      </c>
      <c r="C56" s="327"/>
      <c r="D56" s="327"/>
      <c r="E56" s="327"/>
      <c r="F56" s="328" t="s">
        <v>227</v>
      </c>
      <c r="G56" s="328"/>
      <c r="H56" s="328"/>
      <c r="I56" s="329"/>
      <c r="J56" s="329"/>
      <c r="K56" s="329"/>
      <c r="L56" s="329"/>
      <c r="M56" s="329"/>
      <c r="N56" s="330"/>
      <c r="O56" s="331" t="s">
        <v>7</v>
      </c>
      <c r="P56" s="329"/>
      <c r="Q56" s="329"/>
      <c r="R56" s="332" t="s">
        <v>228</v>
      </c>
      <c r="S56" s="328"/>
      <c r="T56" s="328"/>
      <c r="U56" s="328"/>
      <c r="V56" s="333"/>
      <c r="W56" s="334"/>
      <c r="X56" s="334"/>
      <c r="Y56" s="334"/>
      <c r="Z56" s="334"/>
      <c r="AA56" s="334"/>
      <c r="AB56" s="334"/>
      <c r="AC56" s="334"/>
      <c r="AD56" s="334"/>
      <c r="AE56" s="334"/>
      <c r="AF56" s="334"/>
      <c r="AG56" s="334"/>
      <c r="AH56" s="334"/>
      <c r="AI56" s="335"/>
    </row>
    <row r="57" spans="1:35" ht="18.75" customHeight="1" x14ac:dyDescent="0.15">
      <c r="A57" s="297"/>
      <c r="B57" s="326"/>
      <c r="C57" s="327"/>
      <c r="D57" s="327"/>
      <c r="E57" s="327"/>
      <c r="F57" s="328"/>
      <c r="G57" s="328"/>
      <c r="H57" s="328"/>
      <c r="I57" s="329"/>
      <c r="J57" s="329"/>
      <c r="K57" s="329"/>
      <c r="L57" s="329"/>
      <c r="M57" s="329"/>
      <c r="N57" s="330"/>
      <c r="O57" s="331"/>
      <c r="P57" s="329"/>
      <c r="Q57" s="329"/>
      <c r="R57" s="328"/>
      <c r="S57" s="328"/>
      <c r="T57" s="328"/>
      <c r="U57" s="328"/>
      <c r="V57" s="336" t="str">
        <f>IFERROR(IF(VLOOKUP(V56,選択肢!$AD:$AE,2,FALSE)="　","",VLOOKUP(V56,選択肢!$AD:$AE,2,FALSE)),"")</f>
        <v/>
      </c>
      <c r="W57" s="337"/>
      <c r="X57" s="337"/>
      <c r="Y57" s="337"/>
      <c r="Z57" s="338"/>
      <c r="AA57" s="338"/>
      <c r="AB57" s="338"/>
      <c r="AC57" s="338"/>
      <c r="AD57" s="338"/>
      <c r="AE57" s="338"/>
      <c r="AF57" s="338"/>
      <c r="AG57" s="338"/>
      <c r="AH57" s="338"/>
      <c r="AI57" s="339"/>
    </row>
    <row r="58" spans="1:35" ht="18.75" customHeight="1" x14ac:dyDescent="0.15">
      <c r="A58" s="297"/>
      <c r="B58" s="310" t="s">
        <v>229</v>
      </c>
      <c r="C58" s="311"/>
      <c r="D58" s="311"/>
      <c r="E58" s="312"/>
      <c r="F58" s="316"/>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8"/>
    </row>
    <row r="59" spans="1:35" ht="14.25" thickBot="1" x14ac:dyDescent="0.2">
      <c r="A59" s="297"/>
      <c r="B59" s="313"/>
      <c r="C59" s="314"/>
      <c r="D59" s="314"/>
      <c r="E59" s="315"/>
      <c r="F59" s="319"/>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1"/>
    </row>
    <row r="60" spans="1:35" ht="25.5" customHeight="1" x14ac:dyDescent="0.15">
      <c r="A60" s="296" t="s">
        <v>237</v>
      </c>
      <c r="B60" s="298" t="s">
        <v>221</v>
      </c>
      <c r="C60" s="299"/>
      <c r="D60" s="299"/>
      <c r="E60" s="299"/>
      <c r="F60" s="300"/>
      <c r="G60" s="300"/>
      <c r="H60" s="300"/>
      <c r="I60" s="300"/>
      <c r="J60" s="300"/>
      <c r="K60" s="300"/>
      <c r="L60" s="300"/>
      <c r="M60" s="300"/>
      <c r="N60" s="300"/>
      <c r="O60" s="300"/>
      <c r="P60" s="300"/>
      <c r="Q60" s="300"/>
      <c r="R60" s="299" t="s">
        <v>222</v>
      </c>
      <c r="S60" s="299"/>
      <c r="T60" s="299"/>
      <c r="U60" s="299"/>
      <c r="V60" s="301"/>
      <c r="W60" s="302"/>
      <c r="X60" s="302"/>
      <c r="Y60" s="302"/>
      <c r="Z60" s="302"/>
      <c r="AA60" s="303"/>
      <c r="AB60" s="304" t="s">
        <v>223</v>
      </c>
      <c r="AC60" s="305"/>
      <c r="AD60" s="305"/>
      <c r="AE60" s="306"/>
      <c r="AF60" s="301"/>
      <c r="AG60" s="302"/>
      <c r="AH60" s="302"/>
      <c r="AI60" s="195" t="s">
        <v>224</v>
      </c>
    </row>
    <row r="61" spans="1:35" ht="31.5" customHeight="1" x14ac:dyDescent="0.15">
      <c r="A61" s="297"/>
      <c r="B61" s="307" t="s">
        <v>225</v>
      </c>
      <c r="C61" s="308"/>
      <c r="D61" s="308"/>
      <c r="E61" s="308"/>
      <c r="F61" s="309"/>
      <c r="G61" s="309"/>
      <c r="H61" s="309"/>
      <c r="I61" s="309"/>
      <c r="J61" s="309"/>
      <c r="K61" s="309"/>
      <c r="L61" s="309"/>
      <c r="M61" s="309"/>
      <c r="N61" s="309"/>
      <c r="O61" s="309"/>
      <c r="P61" s="309"/>
      <c r="Q61" s="309"/>
      <c r="R61" s="322" t="str">
        <f>IFERROR(IF(VLOOKUP(F61,選択肢!$X:$Y,2,FALSE)="　","",VLOOKUP(F61,選択肢!$X:$Y,2,FALSE)),"")</f>
        <v/>
      </c>
      <c r="S61" s="323"/>
      <c r="T61" s="323"/>
      <c r="U61" s="323"/>
      <c r="V61" s="324"/>
      <c r="W61" s="324"/>
      <c r="X61" s="324"/>
      <c r="Y61" s="324"/>
      <c r="Z61" s="324"/>
      <c r="AA61" s="324"/>
      <c r="AB61" s="324"/>
      <c r="AC61" s="324"/>
      <c r="AD61" s="324"/>
      <c r="AE61" s="324"/>
      <c r="AF61" s="324"/>
      <c r="AG61" s="324"/>
      <c r="AH61" s="324"/>
      <c r="AI61" s="325"/>
    </row>
    <row r="62" spans="1:35" ht="18.75" customHeight="1" x14ac:dyDescent="0.15">
      <c r="A62" s="297"/>
      <c r="B62" s="326" t="s">
        <v>226</v>
      </c>
      <c r="C62" s="327"/>
      <c r="D62" s="327"/>
      <c r="E62" s="327"/>
      <c r="F62" s="328" t="s">
        <v>227</v>
      </c>
      <c r="G62" s="328"/>
      <c r="H62" s="328"/>
      <c r="I62" s="329"/>
      <c r="J62" s="329"/>
      <c r="K62" s="329"/>
      <c r="L62" s="329"/>
      <c r="M62" s="329"/>
      <c r="N62" s="330"/>
      <c r="O62" s="331" t="s">
        <v>7</v>
      </c>
      <c r="P62" s="329"/>
      <c r="Q62" s="329"/>
      <c r="R62" s="332" t="s">
        <v>228</v>
      </c>
      <c r="S62" s="328"/>
      <c r="T62" s="328"/>
      <c r="U62" s="328"/>
      <c r="V62" s="333"/>
      <c r="W62" s="334"/>
      <c r="X62" s="334"/>
      <c r="Y62" s="334"/>
      <c r="Z62" s="334"/>
      <c r="AA62" s="334"/>
      <c r="AB62" s="334"/>
      <c r="AC62" s="334"/>
      <c r="AD62" s="334"/>
      <c r="AE62" s="334"/>
      <c r="AF62" s="334"/>
      <c r="AG62" s="334"/>
      <c r="AH62" s="334"/>
      <c r="AI62" s="335"/>
    </row>
    <row r="63" spans="1:35" ht="18.75" customHeight="1" x14ac:dyDescent="0.15">
      <c r="A63" s="297"/>
      <c r="B63" s="326"/>
      <c r="C63" s="327"/>
      <c r="D63" s="327"/>
      <c r="E63" s="327"/>
      <c r="F63" s="328"/>
      <c r="G63" s="328"/>
      <c r="H63" s="328"/>
      <c r="I63" s="329"/>
      <c r="J63" s="329"/>
      <c r="K63" s="329"/>
      <c r="L63" s="329"/>
      <c r="M63" s="329"/>
      <c r="N63" s="330"/>
      <c r="O63" s="331"/>
      <c r="P63" s="329"/>
      <c r="Q63" s="329"/>
      <c r="R63" s="328"/>
      <c r="S63" s="328"/>
      <c r="T63" s="328"/>
      <c r="U63" s="328"/>
      <c r="V63" s="336" t="str">
        <f>IFERROR(IF(VLOOKUP(V62,選択肢!$AD:$AE,2,FALSE)="　","",VLOOKUP(V62,選択肢!$AD:$AE,2,FALSE)),"")</f>
        <v/>
      </c>
      <c r="W63" s="337"/>
      <c r="X63" s="337"/>
      <c r="Y63" s="337"/>
      <c r="Z63" s="338"/>
      <c r="AA63" s="338"/>
      <c r="AB63" s="338"/>
      <c r="AC63" s="338"/>
      <c r="AD63" s="338"/>
      <c r="AE63" s="338"/>
      <c r="AF63" s="338"/>
      <c r="AG63" s="338"/>
      <c r="AH63" s="338"/>
      <c r="AI63" s="339"/>
    </row>
    <row r="64" spans="1:35" ht="18.75" customHeight="1" x14ac:dyDescent="0.15">
      <c r="A64" s="297"/>
      <c r="B64" s="310" t="s">
        <v>229</v>
      </c>
      <c r="C64" s="311"/>
      <c r="D64" s="311"/>
      <c r="E64" s="312"/>
      <c r="F64" s="316"/>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8"/>
    </row>
    <row r="65" spans="1:35" ht="14.25" thickBot="1" x14ac:dyDescent="0.2">
      <c r="A65" s="297"/>
      <c r="B65" s="313"/>
      <c r="C65" s="314"/>
      <c r="D65" s="314"/>
      <c r="E65" s="315"/>
      <c r="F65" s="319"/>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1"/>
    </row>
    <row r="66" spans="1:35" ht="25.5" customHeight="1" x14ac:dyDescent="0.15">
      <c r="A66" s="296" t="s">
        <v>238</v>
      </c>
      <c r="B66" s="298" t="s">
        <v>221</v>
      </c>
      <c r="C66" s="299"/>
      <c r="D66" s="299"/>
      <c r="E66" s="299"/>
      <c r="F66" s="300"/>
      <c r="G66" s="300"/>
      <c r="H66" s="300"/>
      <c r="I66" s="300"/>
      <c r="J66" s="300"/>
      <c r="K66" s="300"/>
      <c r="L66" s="300"/>
      <c r="M66" s="300"/>
      <c r="N66" s="300"/>
      <c r="O66" s="300"/>
      <c r="P66" s="300"/>
      <c r="Q66" s="300"/>
      <c r="R66" s="299" t="s">
        <v>222</v>
      </c>
      <c r="S66" s="299"/>
      <c r="T66" s="299"/>
      <c r="U66" s="299"/>
      <c r="V66" s="301"/>
      <c r="W66" s="302"/>
      <c r="X66" s="302"/>
      <c r="Y66" s="302"/>
      <c r="Z66" s="302"/>
      <c r="AA66" s="303"/>
      <c r="AB66" s="304" t="s">
        <v>223</v>
      </c>
      <c r="AC66" s="305"/>
      <c r="AD66" s="305"/>
      <c r="AE66" s="306"/>
      <c r="AF66" s="301"/>
      <c r="AG66" s="302"/>
      <c r="AH66" s="302"/>
      <c r="AI66" s="195" t="s">
        <v>224</v>
      </c>
    </row>
    <row r="67" spans="1:35" ht="31.5" customHeight="1" x14ac:dyDescent="0.15">
      <c r="A67" s="297"/>
      <c r="B67" s="307" t="s">
        <v>225</v>
      </c>
      <c r="C67" s="308"/>
      <c r="D67" s="308"/>
      <c r="E67" s="308"/>
      <c r="F67" s="309"/>
      <c r="G67" s="309"/>
      <c r="H67" s="309"/>
      <c r="I67" s="309"/>
      <c r="J67" s="309"/>
      <c r="K67" s="309"/>
      <c r="L67" s="309"/>
      <c r="M67" s="309"/>
      <c r="N67" s="309"/>
      <c r="O67" s="309"/>
      <c r="P67" s="309"/>
      <c r="Q67" s="309"/>
      <c r="R67" s="322" t="str">
        <f>IFERROR(IF(VLOOKUP(F67,選択肢!$X:$Y,2,FALSE)="　","",VLOOKUP(F67,選択肢!$X:$Y,2,FALSE)),"")</f>
        <v/>
      </c>
      <c r="S67" s="323"/>
      <c r="T67" s="323"/>
      <c r="U67" s="323"/>
      <c r="V67" s="324"/>
      <c r="W67" s="324"/>
      <c r="X67" s="324"/>
      <c r="Y67" s="324"/>
      <c r="Z67" s="324"/>
      <c r="AA67" s="324"/>
      <c r="AB67" s="324"/>
      <c r="AC67" s="324"/>
      <c r="AD67" s="324"/>
      <c r="AE67" s="324"/>
      <c r="AF67" s="324"/>
      <c r="AG67" s="324"/>
      <c r="AH67" s="324"/>
      <c r="AI67" s="325"/>
    </row>
    <row r="68" spans="1:35" ht="18.75" customHeight="1" x14ac:dyDescent="0.15">
      <c r="A68" s="297"/>
      <c r="B68" s="326" t="s">
        <v>226</v>
      </c>
      <c r="C68" s="327"/>
      <c r="D68" s="327"/>
      <c r="E68" s="327"/>
      <c r="F68" s="328" t="s">
        <v>227</v>
      </c>
      <c r="G68" s="328"/>
      <c r="H68" s="328"/>
      <c r="I68" s="329"/>
      <c r="J68" s="329"/>
      <c r="K68" s="329"/>
      <c r="L68" s="329"/>
      <c r="M68" s="329"/>
      <c r="N68" s="330"/>
      <c r="O68" s="331" t="s">
        <v>7</v>
      </c>
      <c r="P68" s="329"/>
      <c r="Q68" s="329"/>
      <c r="R68" s="332" t="s">
        <v>228</v>
      </c>
      <c r="S68" s="328"/>
      <c r="T68" s="328"/>
      <c r="U68" s="328"/>
      <c r="V68" s="333"/>
      <c r="W68" s="334"/>
      <c r="X68" s="334"/>
      <c r="Y68" s="334"/>
      <c r="Z68" s="334"/>
      <c r="AA68" s="334"/>
      <c r="AB68" s="334"/>
      <c r="AC68" s="334"/>
      <c r="AD68" s="334"/>
      <c r="AE68" s="334"/>
      <c r="AF68" s="334"/>
      <c r="AG68" s="334"/>
      <c r="AH68" s="334"/>
      <c r="AI68" s="335"/>
    </row>
    <row r="69" spans="1:35" ht="18.75" customHeight="1" x14ac:dyDescent="0.15">
      <c r="A69" s="297"/>
      <c r="B69" s="326"/>
      <c r="C69" s="327"/>
      <c r="D69" s="327"/>
      <c r="E69" s="327"/>
      <c r="F69" s="328"/>
      <c r="G69" s="328"/>
      <c r="H69" s="328"/>
      <c r="I69" s="329"/>
      <c r="J69" s="329"/>
      <c r="K69" s="329"/>
      <c r="L69" s="329"/>
      <c r="M69" s="329"/>
      <c r="N69" s="330"/>
      <c r="O69" s="331"/>
      <c r="P69" s="329"/>
      <c r="Q69" s="329"/>
      <c r="R69" s="328"/>
      <c r="S69" s="328"/>
      <c r="T69" s="328"/>
      <c r="U69" s="328"/>
      <c r="V69" s="336" t="str">
        <f>IFERROR(IF(VLOOKUP(V68,選択肢!$AD:$AE,2,FALSE)="　","",VLOOKUP(V68,選択肢!$AD:$AE,2,FALSE)),"")</f>
        <v/>
      </c>
      <c r="W69" s="337"/>
      <c r="X69" s="337"/>
      <c r="Y69" s="337"/>
      <c r="Z69" s="338"/>
      <c r="AA69" s="338"/>
      <c r="AB69" s="338"/>
      <c r="AC69" s="338"/>
      <c r="AD69" s="338"/>
      <c r="AE69" s="338"/>
      <c r="AF69" s="338"/>
      <c r="AG69" s="338"/>
      <c r="AH69" s="338"/>
      <c r="AI69" s="339"/>
    </row>
    <row r="70" spans="1:35" ht="18.75" customHeight="1" x14ac:dyDescent="0.15">
      <c r="A70" s="297"/>
      <c r="B70" s="310" t="s">
        <v>229</v>
      </c>
      <c r="C70" s="311"/>
      <c r="D70" s="311"/>
      <c r="E70" s="312"/>
      <c r="F70" s="316"/>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8"/>
    </row>
    <row r="71" spans="1:35" ht="14.25" thickBot="1" x14ac:dyDescent="0.2">
      <c r="A71" s="297"/>
      <c r="B71" s="313"/>
      <c r="C71" s="314"/>
      <c r="D71" s="314"/>
      <c r="E71" s="315"/>
      <c r="F71" s="319"/>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1"/>
    </row>
    <row r="72" spans="1:35" ht="25.5" customHeight="1" x14ac:dyDescent="0.15">
      <c r="A72" s="296" t="s">
        <v>239</v>
      </c>
      <c r="B72" s="298" t="s">
        <v>221</v>
      </c>
      <c r="C72" s="299"/>
      <c r="D72" s="299"/>
      <c r="E72" s="299"/>
      <c r="F72" s="300"/>
      <c r="G72" s="300"/>
      <c r="H72" s="300"/>
      <c r="I72" s="300"/>
      <c r="J72" s="300"/>
      <c r="K72" s="300"/>
      <c r="L72" s="300"/>
      <c r="M72" s="300"/>
      <c r="N72" s="300"/>
      <c r="O72" s="300"/>
      <c r="P72" s="300"/>
      <c r="Q72" s="300"/>
      <c r="R72" s="299" t="s">
        <v>222</v>
      </c>
      <c r="S72" s="299"/>
      <c r="T72" s="299"/>
      <c r="U72" s="299"/>
      <c r="V72" s="301"/>
      <c r="W72" s="302"/>
      <c r="X72" s="302"/>
      <c r="Y72" s="302"/>
      <c r="Z72" s="302"/>
      <c r="AA72" s="303"/>
      <c r="AB72" s="304" t="s">
        <v>223</v>
      </c>
      <c r="AC72" s="305"/>
      <c r="AD72" s="305"/>
      <c r="AE72" s="306"/>
      <c r="AF72" s="301"/>
      <c r="AG72" s="302"/>
      <c r="AH72" s="302"/>
      <c r="AI72" s="195" t="s">
        <v>224</v>
      </c>
    </row>
    <row r="73" spans="1:35" ht="31.5" customHeight="1" x14ac:dyDescent="0.15">
      <c r="A73" s="297"/>
      <c r="B73" s="307" t="s">
        <v>225</v>
      </c>
      <c r="C73" s="308"/>
      <c r="D73" s="308"/>
      <c r="E73" s="308"/>
      <c r="F73" s="309"/>
      <c r="G73" s="309"/>
      <c r="H73" s="309"/>
      <c r="I73" s="309"/>
      <c r="J73" s="309"/>
      <c r="K73" s="309"/>
      <c r="L73" s="309"/>
      <c r="M73" s="309"/>
      <c r="N73" s="309"/>
      <c r="O73" s="309"/>
      <c r="P73" s="309"/>
      <c r="Q73" s="309"/>
      <c r="R73" s="322" t="str">
        <f>IFERROR(IF(VLOOKUP(F73,選択肢!$X:$Y,2,FALSE)="　","",VLOOKUP(F73,選択肢!$X:$Y,2,FALSE)),"")</f>
        <v/>
      </c>
      <c r="S73" s="323"/>
      <c r="T73" s="323"/>
      <c r="U73" s="323"/>
      <c r="V73" s="324"/>
      <c r="W73" s="324"/>
      <c r="X73" s="324"/>
      <c r="Y73" s="324"/>
      <c r="Z73" s="324"/>
      <c r="AA73" s="324"/>
      <c r="AB73" s="324"/>
      <c r="AC73" s="324"/>
      <c r="AD73" s="324"/>
      <c r="AE73" s="324"/>
      <c r="AF73" s="324"/>
      <c r="AG73" s="324"/>
      <c r="AH73" s="324"/>
      <c r="AI73" s="325"/>
    </row>
    <row r="74" spans="1:35" ht="18.75" customHeight="1" x14ac:dyDescent="0.15">
      <c r="A74" s="297"/>
      <c r="B74" s="326" t="s">
        <v>226</v>
      </c>
      <c r="C74" s="327"/>
      <c r="D74" s="327"/>
      <c r="E74" s="327"/>
      <c r="F74" s="328" t="s">
        <v>227</v>
      </c>
      <c r="G74" s="328"/>
      <c r="H74" s="328"/>
      <c r="I74" s="329"/>
      <c r="J74" s="329"/>
      <c r="K74" s="329"/>
      <c r="L74" s="329"/>
      <c r="M74" s="329"/>
      <c r="N74" s="330"/>
      <c r="O74" s="331" t="s">
        <v>7</v>
      </c>
      <c r="P74" s="329"/>
      <c r="Q74" s="329"/>
      <c r="R74" s="332" t="s">
        <v>228</v>
      </c>
      <c r="S74" s="328"/>
      <c r="T74" s="328"/>
      <c r="U74" s="328"/>
      <c r="V74" s="333"/>
      <c r="W74" s="334"/>
      <c r="X74" s="334"/>
      <c r="Y74" s="334"/>
      <c r="Z74" s="334"/>
      <c r="AA74" s="334"/>
      <c r="AB74" s="334"/>
      <c r="AC74" s="334"/>
      <c r="AD74" s="334"/>
      <c r="AE74" s="334"/>
      <c r="AF74" s="334"/>
      <c r="AG74" s="334"/>
      <c r="AH74" s="334"/>
      <c r="AI74" s="335"/>
    </row>
    <row r="75" spans="1:35" ht="18.75" customHeight="1" x14ac:dyDescent="0.15">
      <c r="A75" s="297"/>
      <c r="B75" s="326"/>
      <c r="C75" s="327"/>
      <c r="D75" s="327"/>
      <c r="E75" s="327"/>
      <c r="F75" s="328"/>
      <c r="G75" s="328"/>
      <c r="H75" s="328"/>
      <c r="I75" s="329"/>
      <c r="J75" s="329"/>
      <c r="K75" s="329"/>
      <c r="L75" s="329"/>
      <c r="M75" s="329"/>
      <c r="N75" s="330"/>
      <c r="O75" s="331"/>
      <c r="P75" s="329"/>
      <c r="Q75" s="329"/>
      <c r="R75" s="328"/>
      <c r="S75" s="328"/>
      <c r="T75" s="328"/>
      <c r="U75" s="328"/>
      <c r="V75" s="336" t="str">
        <f>IFERROR(IF(VLOOKUP(V74,選択肢!$AD:$AE,2,FALSE)="　","",VLOOKUP(V74,選択肢!$AD:$AE,2,FALSE)),"")</f>
        <v/>
      </c>
      <c r="W75" s="337"/>
      <c r="X75" s="337"/>
      <c r="Y75" s="337"/>
      <c r="Z75" s="338"/>
      <c r="AA75" s="338"/>
      <c r="AB75" s="338"/>
      <c r="AC75" s="338"/>
      <c r="AD75" s="338"/>
      <c r="AE75" s="338"/>
      <c r="AF75" s="338"/>
      <c r="AG75" s="338"/>
      <c r="AH75" s="338"/>
      <c r="AI75" s="339"/>
    </row>
    <row r="76" spans="1:35" ht="18.75" customHeight="1" x14ac:dyDescent="0.15">
      <c r="A76" s="297"/>
      <c r="B76" s="310" t="s">
        <v>229</v>
      </c>
      <c r="C76" s="311"/>
      <c r="D76" s="311"/>
      <c r="E76" s="312"/>
      <c r="F76" s="316"/>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8"/>
    </row>
    <row r="77" spans="1:35" ht="14.25" thickBot="1" x14ac:dyDescent="0.2">
      <c r="A77" s="297"/>
      <c r="B77" s="313"/>
      <c r="C77" s="314"/>
      <c r="D77" s="314"/>
      <c r="E77" s="315"/>
      <c r="F77" s="319"/>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1"/>
    </row>
    <row r="78" spans="1:35" ht="25.5" customHeight="1" x14ac:dyDescent="0.15">
      <c r="A78" s="296" t="s">
        <v>240</v>
      </c>
      <c r="B78" s="298" t="s">
        <v>221</v>
      </c>
      <c r="C78" s="299"/>
      <c r="D78" s="299"/>
      <c r="E78" s="299"/>
      <c r="F78" s="300"/>
      <c r="G78" s="300"/>
      <c r="H78" s="300"/>
      <c r="I78" s="300"/>
      <c r="J78" s="300"/>
      <c r="K78" s="300"/>
      <c r="L78" s="300"/>
      <c r="M78" s="300"/>
      <c r="N78" s="300"/>
      <c r="O78" s="300"/>
      <c r="P78" s="300"/>
      <c r="Q78" s="300"/>
      <c r="R78" s="299" t="s">
        <v>222</v>
      </c>
      <c r="S78" s="299"/>
      <c r="T78" s="299"/>
      <c r="U78" s="299"/>
      <c r="V78" s="301"/>
      <c r="W78" s="302"/>
      <c r="X78" s="302"/>
      <c r="Y78" s="302"/>
      <c r="Z78" s="302"/>
      <c r="AA78" s="303"/>
      <c r="AB78" s="304" t="s">
        <v>223</v>
      </c>
      <c r="AC78" s="305"/>
      <c r="AD78" s="305"/>
      <c r="AE78" s="306"/>
      <c r="AF78" s="301"/>
      <c r="AG78" s="302"/>
      <c r="AH78" s="302"/>
      <c r="AI78" s="195" t="s">
        <v>224</v>
      </c>
    </row>
    <row r="79" spans="1:35" ht="31.5" customHeight="1" x14ac:dyDescent="0.15">
      <c r="A79" s="297"/>
      <c r="B79" s="307" t="s">
        <v>225</v>
      </c>
      <c r="C79" s="308"/>
      <c r="D79" s="308"/>
      <c r="E79" s="308"/>
      <c r="F79" s="309"/>
      <c r="G79" s="309"/>
      <c r="H79" s="309"/>
      <c r="I79" s="309"/>
      <c r="J79" s="309"/>
      <c r="K79" s="309"/>
      <c r="L79" s="309"/>
      <c r="M79" s="309"/>
      <c r="N79" s="309"/>
      <c r="O79" s="309"/>
      <c r="P79" s="309"/>
      <c r="Q79" s="309"/>
      <c r="R79" s="322" t="str">
        <f>IFERROR(IF(VLOOKUP(F79,選択肢!$X:$Y,2,FALSE)="　","",VLOOKUP(F79,選択肢!$X:$Y,2,FALSE)),"")</f>
        <v/>
      </c>
      <c r="S79" s="323"/>
      <c r="T79" s="323"/>
      <c r="U79" s="323"/>
      <c r="V79" s="324"/>
      <c r="W79" s="324"/>
      <c r="X79" s="324"/>
      <c r="Y79" s="324"/>
      <c r="Z79" s="324"/>
      <c r="AA79" s="324"/>
      <c r="AB79" s="324"/>
      <c r="AC79" s="324"/>
      <c r="AD79" s="324"/>
      <c r="AE79" s="324"/>
      <c r="AF79" s="324"/>
      <c r="AG79" s="324"/>
      <c r="AH79" s="324"/>
      <c r="AI79" s="325"/>
    </row>
    <row r="80" spans="1:35" ht="18.75" customHeight="1" x14ac:dyDescent="0.15">
      <c r="A80" s="297"/>
      <c r="B80" s="326" t="s">
        <v>226</v>
      </c>
      <c r="C80" s="327"/>
      <c r="D80" s="327"/>
      <c r="E80" s="327"/>
      <c r="F80" s="328" t="s">
        <v>227</v>
      </c>
      <c r="G80" s="328"/>
      <c r="H80" s="328"/>
      <c r="I80" s="329"/>
      <c r="J80" s="329"/>
      <c r="K80" s="329"/>
      <c r="L80" s="329"/>
      <c r="M80" s="329"/>
      <c r="N80" s="330"/>
      <c r="O80" s="331" t="s">
        <v>7</v>
      </c>
      <c r="P80" s="329"/>
      <c r="Q80" s="329"/>
      <c r="R80" s="332" t="s">
        <v>228</v>
      </c>
      <c r="S80" s="328"/>
      <c r="T80" s="328"/>
      <c r="U80" s="328"/>
      <c r="V80" s="333"/>
      <c r="W80" s="334"/>
      <c r="X80" s="334"/>
      <c r="Y80" s="334"/>
      <c r="Z80" s="334"/>
      <c r="AA80" s="334"/>
      <c r="AB80" s="334"/>
      <c r="AC80" s="334"/>
      <c r="AD80" s="334"/>
      <c r="AE80" s="334"/>
      <c r="AF80" s="334"/>
      <c r="AG80" s="334"/>
      <c r="AH80" s="334"/>
      <c r="AI80" s="335"/>
    </row>
    <row r="81" spans="1:35" ht="18.75" customHeight="1" x14ac:dyDescent="0.15">
      <c r="A81" s="297"/>
      <c r="B81" s="326"/>
      <c r="C81" s="327"/>
      <c r="D81" s="327"/>
      <c r="E81" s="327"/>
      <c r="F81" s="328"/>
      <c r="G81" s="328"/>
      <c r="H81" s="328"/>
      <c r="I81" s="329"/>
      <c r="J81" s="329"/>
      <c r="K81" s="329"/>
      <c r="L81" s="329"/>
      <c r="M81" s="329"/>
      <c r="N81" s="330"/>
      <c r="O81" s="331"/>
      <c r="P81" s="329"/>
      <c r="Q81" s="329"/>
      <c r="R81" s="328"/>
      <c r="S81" s="328"/>
      <c r="T81" s="328"/>
      <c r="U81" s="328"/>
      <c r="V81" s="336" t="str">
        <f>IFERROR(IF(VLOOKUP(V80,選択肢!$AD:$AE,2,FALSE)="　","",VLOOKUP(V80,選択肢!$AD:$AE,2,FALSE)),"")</f>
        <v/>
      </c>
      <c r="W81" s="337"/>
      <c r="X81" s="337"/>
      <c r="Y81" s="337"/>
      <c r="Z81" s="338"/>
      <c r="AA81" s="338"/>
      <c r="AB81" s="338"/>
      <c r="AC81" s="338"/>
      <c r="AD81" s="338"/>
      <c r="AE81" s="338"/>
      <c r="AF81" s="338"/>
      <c r="AG81" s="338"/>
      <c r="AH81" s="338"/>
      <c r="AI81" s="339"/>
    </row>
    <row r="82" spans="1:35" ht="18.75" customHeight="1" x14ac:dyDescent="0.15">
      <c r="A82" s="297"/>
      <c r="B82" s="310" t="s">
        <v>229</v>
      </c>
      <c r="C82" s="311"/>
      <c r="D82" s="311"/>
      <c r="E82" s="312"/>
      <c r="F82" s="316"/>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8"/>
    </row>
    <row r="83" spans="1:35" ht="14.25" thickBot="1" x14ac:dyDescent="0.2">
      <c r="A83" s="297"/>
      <c r="B83" s="313"/>
      <c r="C83" s="314"/>
      <c r="D83" s="314"/>
      <c r="E83" s="315"/>
      <c r="F83" s="319"/>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1"/>
    </row>
    <row r="84" spans="1:35" ht="25.5" customHeight="1" x14ac:dyDescent="0.15">
      <c r="A84" s="296" t="s">
        <v>241</v>
      </c>
      <c r="B84" s="298" t="s">
        <v>221</v>
      </c>
      <c r="C84" s="299"/>
      <c r="D84" s="299"/>
      <c r="E84" s="299"/>
      <c r="F84" s="300"/>
      <c r="G84" s="300"/>
      <c r="H84" s="300"/>
      <c r="I84" s="300"/>
      <c r="J84" s="300"/>
      <c r="K84" s="300"/>
      <c r="L84" s="300"/>
      <c r="M84" s="300"/>
      <c r="N84" s="300"/>
      <c r="O84" s="300"/>
      <c r="P84" s="300"/>
      <c r="Q84" s="300"/>
      <c r="R84" s="299" t="s">
        <v>222</v>
      </c>
      <c r="S84" s="299"/>
      <c r="T84" s="299"/>
      <c r="U84" s="299"/>
      <c r="V84" s="301"/>
      <c r="W84" s="302"/>
      <c r="X84" s="302"/>
      <c r="Y84" s="302"/>
      <c r="Z84" s="302"/>
      <c r="AA84" s="303"/>
      <c r="AB84" s="304" t="s">
        <v>223</v>
      </c>
      <c r="AC84" s="305"/>
      <c r="AD84" s="305"/>
      <c r="AE84" s="306"/>
      <c r="AF84" s="301"/>
      <c r="AG84" s="302"/>
      <c r="AH84" s="302"/>
      <c r="AI84" s="195" t="s">
        <v>224</v>
      </c>
    </row>
    <row r="85" spans="1:35" ht="31.5" customHeight="1" x14ac:dyDescent="0.15">
      <c r="A85" s="297"/>
      <c r="B85" s="307" t="s">
        <v>225</v>
      </c>
      <c r="C85" s="308"/>
      <c r="D85" s="308"/>
      <c r="E85" s="308"/>
      <c r="F85" s="309"/>
      <c r="G85" s="309"/>
      <c r="H85" s="309"/>
      <c r="I85" s="309"/>
      <c r="J85" s="309"/>
      <c r="K85" s="309"/>
      <c r="L85" s="309"/>
      <c r="M85" s="309"/>
      <c r="N85" s="309"/>
      <c r="O85" s="309"/>
      <c r="P85" s="309"/>
      <c r="Q85" s="309"/>
      <c r="R85" s="322" t="str">
        <f>IFERROR(IF(VLOOKUP(F85,選択肢!$X:$Y,2,FALSE)="　","",VLOOKUP(F85,選択肢!$X:$Y,2,FALSE)),"")</f>
        <v/>
      </c>
      <c r="S85" s="323"/>
      <c r="T85" s="323"/>
      <c r="U85" s="323"/>
      <c r="V85" s="324"/>
      <c r="W85" s="324"/>
      <c r="X85" s="324"/>
      <c r="Y85" s="324"/>
      <c r="Z85" s="324"/>
      <c r="AA85" s="324"/>
      <c r="AB85" s="324"/>
      <c r="AC85" s="324"/>
      <c r="AD85" s="324"/>
      <c r="AE85" s="324"/>
      <c r="AF85" s="324"/>
      <c r="AG85" s="324"/>
      <c r="AH85" s="324"/>
      <c r="AI85" s="325"/>
    </row>
    <row r="86" spans="1:35" ht="18.75" customHeight="1" x14ac:dyDescent="0.15">
      <c r="A86" s="297"/>
      <c r="B86" s="326" t="s">
        <v>226</v>
      </c>
      <c r="C86" s="327"/>
      <c r="D86" s="327"/>
      <c r="E86" s="327"/>
      <c r="F86" s="328" t="s">
        <v>227</v>
      </c>
      <c r="G86" s="328"/>
      <c r="H86" s="328"/>
      <c r="I86" s="329"/>
      <c r="J86" s="329"/>
      <c r="K86" s="329"/>
      <c r="L86" s="329"/>
      <c r="M86" s="329"/>
      <c r="N86" s="330"/>
      <c r="O86" s="331" t="s">
        <v>7</v>
      </c>
      <c r="P86" s="329"/>
      <c r="Q86" s="329"/>
      <c r="R86" s="332" t="s">
        <v>228</v>
      </c>
      <c r="S86" s="328"/>
      <c r="T86" s="328"/>
      <c r="U86" s="328"/>
      <c r="V86" s="333"/>
      <c r="W86" s="334"/>
      <c r="X86" s="334"/>
      <c r="Y86" s="334"/>
      <c r="Z86" s="334"/>
      <c r="AA86" s="334"/>
      <c r="AB86" s="334"/>
      <c r="AC86" s="334"/>
      <c r="AD86" s="334"/>
      <c r="AE86" s="334"/>
      <c r="AF86" s="334"/>
      <c r="AG86" s="334"/>
      <c r="AH86" s="334"/>
      <c r="AI86" s="335"/>
    </row>
    <row r="87" spans="1:35" ht="18.75" customHeight="1" x14ac:dyDescent="0.15">
      <c r="A87" s="297"/>
      <c r="B87" s="326"/>
      <c r="C87" s="327"/>
      <c r="D87" s="327"/>
      <c r="E87" s="327"/>
      <c r="F87" s="328"/>
      <c r="G87" s="328"/>
      <c r="H87" s="328"/>
      <c r="I87" s="329"/>
      <c r="J87" s="329"/>
      <c r="K87" s="329"/>
      <c r="L87" s="329"/>
      <c r="M87" s="329"/>
      <c r="N87" s="330"/>
      <c r="O87" s="331"/>
      <c r="P87" s="329"/>
      <c r="Q87" s="329"/>
      <c r="R87" s="328"/>
      <c r="S87" s="328"/>
      <c r="T87" s="328"/>
      <c r="U87" s="328"/>
      <c r="V87" s="336" t="str">
        <f>IFERROR(IF(VLOOKUP(V86,選択肢!$AD:$AE,2,FALSE)="　","",VLOOKUP(V86,選択肢!$AD:$AE,2,FALSE)),"")</f>
        <v/>
      </c>
      <c r="W87" s="337"/>
      <c r="X87" s="337"/>
      <c r="Y87" s="337"/>
      <c r="Z87" s="338"/>
      <c r="AA87" s="338"/>
      <c r="AB87" s="338"/>
      <c r="AC87" s="338"/>
      <c r="AD87" s="338"/>
      <c r="AE87" s="338"/>
      <c r="AF87" s="338"/>
      <c r="AG87" s="338"/>
      <c r="AH87" s="338"/>
      <c r="AI87" s="339"/>
    </row>
    <row r="88" spans="1:35" ht="18.75" customHeight="1" x14ac:dyDescent="0.15">
      <c r="A88" s="297"/>
      <c r="B88" s="310" t="s">
        <v>229</v>
      </c>
      <c r="C88" s="311"/>
      <c r="D88" s="311"/>
      <c r="E88" s="312"/>
      <c r="F88" s="316"/>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8"/>
    </row>
    <row r="89" spans="1:35" ht="14.25" thickBot="1" x14ac:dyDescent="0.2">
      <c r="A89" s="297"/>
      <c r="B89" s="313"/>
      <c r="C89" s="314"/>
      <c r="D89" s="314"/>
      <c r="E89" s="315"/>
      <c r="F89" s="319"/>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1"/>
    </row>
    <row r="90" spans="1:35" ht="25.5" customHeight="1" x14ac:dyDescent="0.15">
      <c r="A90" s="296" t="s">
        <v>262</v>
      </c>
      <c r="B90" s="298" t="s">
        <v>221</v>
      </c>
      <c r="C90" s="299"/>
      <c r="D90" s="299"/>
      <c r="E90" s="299"/>
      <c r="F90" s="300"/>
      <c r="G90" s="300"/>
      <c r="H90" s="300"/>
      <c r="I90" s="300"/>
      <c r="J90" s="300"/>
      <c r="K90" s="300"/>
      <c r="L90" s="300"/>
      <c r="M90" s="300"/>
      <c r="N90" s="300"/>
      <c r="O90" s="300"/>
      <c r="P90" s="300"/>
      <c r="Q90" s="300"/>
      <c r="R90" s="299" t="s">
        <v>222</v>
      </c>
      <c r="S90" s="299"/>
      <c r="T90" s="299"/>
      <c r="U90" s="299"/>
      <c r="V90" s="301"/>
      <c r="W90" s="302"/>
      <c r="X90" s="302"/>
      <c r="Y90" s="302"/>
      <c r="Z90" s="302"/>
      <c r="AA90" s="303"/>
      <c r="AB90" s="304" t="s">
        <v>223</v>
      </c>
      <c r="AC90" s="305"/>
      <c r="AD90" s="305"/>
      <c r="AE90" s="306"/>
      <c r="AF90" s="301"/>
      <c r="AG90" s="302"/>
      <c r="AH90" s="302"/>
      <c r="AI90" s="195" t="s">
        <v>224</v>
      </c>
    </row>
    <row r="91" spans="1:35" ht="31.5" customHeight="1" x14ac:dyDescent="0.15">
      <c r="A91" s="297"/>
      <c r="B91" s="307" t="s">
        <v>225</v>
      </c>
      <c r="C91" s="308"/>
      <c r="D91" s="308"/>
      <c r="E91" s="308"/>
      <c r="F91" s="309"/>
      <c r="G91" s="309"/>
      <c r="H91" s="309"/>
      <c r="I91" s="309"/>
      <c r="J91" s="309"/>
      <c r="K91" s="309"/>
      <c r="L91" s="309"/>
      <c r="M91" s="309"/>
      <c r="N91" s="309"/>
      <c r="O91" s="309"/>
      <c r="P91" s="309"/>
      <c r="Q91" s="309"/>
      <c r="R91" s="322" t="str">
        <f>IFERROR(IF(VLOOKUP(F91,選択肢!$X:$Y,2,FALSE)="　","",VLOOKUP(F91,選択肢!$X:$Y,2,FALSE)),"")</f>
        <v/>
      </c>
      <c r="S91" s="323"/>
      <c r="T91" s="323"/>
      <c r="U91" s="323"/>
      <c r="V91" s="324"/>
      <c r="W91" s="324"/>
      <c r="X91" s="324"/>
      <c r="Y91" s="324"/>
      <c r="Z91" s="324"/>
      <c r="AA91" s="324"/>
      <c r="AB91" s="324"/>
      <c r="AC91" s="324"/>
      <c r="AD91" s="324"/>
      <c r="AE91" s="324"/>
      <c r="AF91" s="324"/>
      <c r="AG91" s="324"/>
      <c r="AH91" s="324"/>
      <c r="AI91" s="325"/>
    </row>
    <row r="92" spans="1:35" ht="18.75" customHeight="1" x14ac:dyDescent="0.15">
      <c r="A92" s="297"/>
      <c r="B92" s="326" t="s">
        <v>226</v>
      </c>
      <c r="C92" s="327"/>
      <c r="D92" s="327"/>
      <c r="E92" s="327"/>
      <c r="F92" s="328" t="s">
        <v>227</v>
      </c>
      <c r="G92" s="328"/>
      <c r="H92" s="328"/>
      <c r="I92" s="329"/>
      <c r="J92" s="329"/>
      <c r="K92" s="329"/>
      <c r="L92" s="329"/>
      <c r="M92" s="329"/>
      <c r="N92" s="330"/>
      <c r="O92" s="331" t="s">
        <v>7</v>
      </c>
      <c r="P92" s="329"/>
      <c r="Q92" s="329"/>
      <c r="R92" s="332" t="s">
        <v>228</v>
      </c>
      <c r="S92" s="328"/>
      <c r="T92" s="328"/>
      <c r="U92" s="328"/>
      <c r="V92" s="333"/>
      <c r="W92" s="334"/>
      <c r="X92" s="334"/>
      <c r="Y92" s="334"/>
      <c r="Z92" s="334"/>
      <c r="AA92" s="334"/>
      <c r="AB92" s="334"/>
      <c r="AC92" s="334"/>
      <c r="AD92" s="334"/>
      <c r="AE92" s="334"/>
      <c r="AF92" s="334"/>
      <c r="AG92" s="334"/>
      <c r="AH92" s="334"/>
      <c r="AI92" s="335"/>
    </row>
    <row r="93" spans="1:35" ht="18.75" customHeight="1" x14ac:dyDescent="0.15">
      <c r="A93" s="297"/>
      <c r="B93" s="326"/>
      <c r="C93" s="327"/>
      <c r="D93" s="327"/>
      <c r="E93" s="327"/>
      <c r="F93" s="328"/>
      <c r="G93" s="328"/>
      <c r="H93" s="328"/>
      <c r="I93" s="329"/>
      <c r="J93" s="329"/>
      <c r="K93" s="329"/>
      <c r="L93" s="329"/>
      <c r="M93" s="329"/>
      <c r="N93" s="330"/>
      <c r="O93" s="331"/>
      <c r="P93" s="329"/>
      <c r="Q93" s="329"/>
      <c r="R93" s="328"/>
      <c r="S93" s="328"/>
      <c r="T93" s="328"/>
      <c r="U93" s="328"/>
      <c r="V93" s="336" t="str">
        <f>IFERROR(IF(VLOOKUP(V92,選択肢!$AD:$AE,2,FALSE)="　","",VLOOKUP(V92,選択肢!$AD:$AE,2,FALSE)),"")</f>
        <v/>
      </c>
      <c r="W93" s="337"/>
      <c r="X93" s="337"/>
      <c r="Y93" s="337"/>
      <c r="Z93" s="338"/>
      <c r="AA93" s="338"/>
      <c r="AB93" s="338"/>
      <c r="AC93" s="338"/>
      <c r="AD93" s="338"/>
      <c r="AE93" s="338"/>
      <c r="AF93" s="338"/>
      <c r="AG93" s="338"/>
      <c r="AH93" s="338"/>
      <c r="AI93" s="339"/>
    </row>
    <row r="94" spans="1:35" ht="18.75" customHeight="1" x14ac:dyDescent="0.15">
      <c r="A94" s="297"/>
      <c r="B94" s="310" t="s">
        <v>229</v>
      </c>
      <c r="C94" s="311"/>
      <c r="D94" s="311"/>
      <c r="E94" s="312"/>
      <c r="F94" s="316"/>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8"/>
    </row>
    <row r="95" spans="1:35" ht="14.25" thickBot="1" x14ac:dyDescent="0.2">
      <c r="A95" s="297"/>
      <c r="B95" s="313"/>
      <c r="C95" s="314"/>
      <c r="D95" s="314"/>
      <c r="E95" s="315"/>
      <c r="F95" s="319"/>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1"/>
    </row>
    <row r="96" spans="1:35" ht="25.5" customHeight="1" x14ac:dyDescent="0.15">
      <c r="A96" s="296" t="s">
        <v>263</v>
      </c>
      <c r="B96" s="298" t="s">
        <v>221</v>
      </c>
      <c r="C96" s="299"/>
      <c r="D96" s="299"/>
      <c r="E96" s="299"/>
      <c r="F96" s="300"/>
      <c r="G96" s="300"/>
      <c r="H96" s="300"/>
      <c r="I96" s="300"/>
      <c r="J96" s="300"/>
      <c r="K96" s="300"/>
      <c r="L96" s="300"/>
      <c r="M96" s="300"/>
      <c r="N96" s="300"/>
      <c r="O96" s="300"/>
      <c r="P96" s="300"/>
      <c r="Q96" s="300"/>
      <c r="R96" s="299" t="s">
        <v>222</v>
      </c>
      <c r="S96" s="299"/>
      <c r="T96" s="299"/>
      <c r="U96" s="299"/>
      <c r="V96" s="301"/>
      <c r="W96" s="302"/>
      <c r="X96" s="302"/>
      <c r="Y96" s="302"/>
      <c r="Z96" s="302"/>
      <c r="AA96" s="303"/>
      <c r="AB96" s="304" t="s">
        <v>223</v>
      </c>
      <c r="AC96" s="305"/>
      <c r="AD96" s="305"/>
      <c r="AE96" s="306"/>
      <c r="AF96" s="301"/>
      <c r="AG96" s="302"/>
      <c r="AH96" s="302"/>
      <c r="AI96" s="195" t="s">
        <v>224</v>
      </c>
    </row>
    <row r="97" spans="1:35" ht="31.5" customHeight="1" x14ac:dyDescent="0.15">
      <c r="A97" s="297"/>
      <c r="B97" s="307" t="s">
        <v>225</v>
      </c>
      <c r="C97" s="308"/>
      <c r="D97" s="308"/>
      <c r="E97" s="308"/>
      <c r="F97" s="309"/>
      <c r="G97" s="309"/>
      <c r="H97" s="309"/>
      <c r="I97" s="309"/>
      <c r="J97" s="309"/>
      <c r="K97" s="309"/>
      <c r="L97" s="309"/>
      <c r="M97" s="309"/>
      <c r="N97" s="309"/>
      <c r="O97" s="309"/>
      <c r="P97" s="309"/>
      <c r="Q97" s="309"/>
      <c r="R97" s="322" t="str">
        <f>IFERROR(IF(VLOOKUP(F97,選択肢!$X:$Y,2,FALSE)="　","",VLOOKUP(F97,選択肢!$X:$Y,2,FALSE)),"")</f>
        <v/>
      </c>
      <c r="S97" s="323"/>
      <c r="T97" s="323"/>
      <c r="U97" s="323"/>
      <c r="V97" s="324"/>
      <c r="W97" s="324"/>
      <c r="X97" s="324"/>
      <c r="Y97" s="324"/>
      <c r="Z97" s="324"/>
      <c r="AA97" s="324"/>
      <c r="AB97" s="324"/>
      <c r="AC97" s="324"/>
      <c r="AD97" s="324"/>
      <c r="AE97" s="324"/>
      <c r="AF97" s="324"/>
      <c r="AG97" s="324"/>
      <c r="AH97" s="324"/>
      <c r="AI97" s="325"/>
    </row>
    <row r="98" spans="1:35" ht="18.75" customHeight="1" x14ac:dyDescent="0.15">
      <c r="A98" s="297"/>
      <c r="B98" s="326" t="s">
        <v>226</v>
      </c>
      <c r="C98" s="327"/>
      <c r="D98" s="327"/>
      <c r="E98" s="327"/>
      <c r="F98" s="328" t="s">
        <v>227</v>
      </c>
      <c r="G98" s="328"/>
      <c r="H98" s="328"/>
      <c r="I98" s="329"/>
      <c r="J98" s="329"/>
      <c r="K98" s="329"/>
      <c r="L98" s="329"/>
      <c r="M98" s="329"/>
      <c r="N98" s="330"/>
      <c r="O98" s="331" t="s">
        <v>7</v>
      </c>
      <c r="P98" s="329"/>
      <c r="Q98" s="329"/>
      <c r="R98" s="332" t="s">
        <v>228</v>
      </c>
      <c r="S98" s="328"/>
      <c r="T98" s="328"/>
      <c r="U98" s="328"/>
      <c r="V98" s="333"/>
      <c r="W98" s="334"/>
      <c r="X98" s="334"/>
      <c r="Y98" s="334"/>
      <c r="Z98" s="334"/>
      <c r="AA98" s="334"/>
      <c r="AB98" s="334"/>
      <c r="AC98" s="334"/>
      <c r="AD98" s="334"/>
      <c r="AE98" s="334"/>
      <c r="AF98" s="334"/>
      <c r="AG98" s="334"/>
      <c r="AH98" s="334"/>
      <c r="AI98" s="335"/>
    </row>
    <row r="99" spans="1:35" ht="18.75" customHeight="1" x14ac:dyDescent="0.15">
      <c r="A99" s="297"/>
      <c r="B99" s="326"/>
      <c r="C99" s="327"/>
      <c r="D99" s="327"/>
      <c r="E99" s="327"/>
      <c r="F99" s="328"/>
      <c r="G99" s="328"/>
      <c r="H99" s="328"/>
      <c r="I99" s="329"/>
      <c r="J99" s="329"/>
      <c r="K99" s="329"/>
      <c r="L99" s="329"/>
      <c r="M99" s="329"/>
      <c r="N99" s="330"/>
      <c r="O99" s="331"/>
      <c r="P99" s="329"/>
      <c r="Q99" s="329"/>
      <c r="R99" s="328"/>
      <c r="S99" s="328"/>
      <c r="T99" s="328"/>
      <c r="U99" s="328"/>
      <c r="V99" s="336" t="str">
        <f>IFERROR(IF(VLOOKUP(V98,選択肢!$AD:$AE,2,FALSE)="　","",VLOOKUP(V98,選択肢!$AD:$AE,2,FALSE)),"")</f>
        <v/>
      </c>
      <c r="W99" s="337"/>
      <c r="X99" s="337"/>
      <c r="Y99" s="337"/>
      <c r="Z99" s="338"/>
      <c r="AA99" s="338"/>
      <c r="AB99" s="338"/>
      <c r="AC99" s="338"/>
      <c r="AD99" s="338"/>
      <c r="AE99" s="338"/>
      <c r="AF99" s="338"/>
      <c r="AG99" s="338"/>
      <c r="AH99" s="338"/>
      <c r="AI99" s="339"/>
    </row>
    <row r="100" spans="1:35" ht="18.75" customHeight="1" x14ac:dyDescent="0.15">
      <c r="A100" s="297"/>
      <c r="B100" s="310" t="s">
        <v>229</v>
      </c>
      <c r="C100" s="311"/>
      <c r="D100" s="311"/>
      <c r="E100" s="312"/>
      <c r="F100" s="316"/>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8"/>
    </row>
    <row r="101" spans="1:35" ht="14.25" thickBot="1" x14ac:dyDescent="0.2">
      <c r="A101" s="297"/>
      <c r="B101" s="313"/>
      <c r="C101" s="314"/>
      <c r="D101" s="314"/>
      <c r="E101" s="315"/>
      <c r="F101" s="319"/>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1"/>
    </row>
    <row r="102" spans="1:35" ht="25.5" customHeight="1" x14ac:dyDescent="0.15">
      <c r="A102" s="296" t="s">
        <v>264</v>
      </c>
      <c r="B102" s="298" t="s">
        <v>221</v>
      </c>
      <c r="C102" s="299"/>
      <c r="D102" s="299"/>
      <c r="E102" s="299"/>
      <c r="F102" s="300"/>
      <c r="G102" s="300"/>
      <c r="H102" s="300"/>
      <c r="I102" s="300"/>
      <c r="J102" s="300"/>
      <c r="K102" s="300"/>
      <c r="L102" s="300"/>
      <c r="M102" s="300"/>
      <c r="N102" s="300"/>
      <c r="O102" s="300"/>
      <c r="P102" s="300"/>
      <c r="Q102" s="300"/>
      <c r="R102" s="299" t="s">
        <v>222</v>
      </c>
      <c r="S102" s="299"/>
      <c r="T102" s="299"/>
      <c r="U102" s="299"/>
      <c r="V102" s="301"/>
      <c r="W102" s="302"/>
      <c r="X102" s="302"/>
      <c r="Y102" s="302"/>
      <c r="Z102" s="302"/>
      <c r="AA102" s="303"/>
      <c r="AB102" s="304" t="s">
        <v>223</v>
      </c>
      <c r="AC102" s="305"/>
      <c r="AD102" s="305"/>
      <c r="AE102" s="306"/>
      <c r="AF102" s="301"/>
      <c r="AG102" s="302"/>
      <c r="AH102" s="302"/>
      <c r="AI102" s="195" t="s">
        <v>224</v>
      </c>
    </row>
    <row r="103" spans="1:35" ht="31.5" customHeight="1" x14ac:dyDescent="0.15">
      <c r="A103" s="297"/>
      <c r="B103" s="307" t="s">
        <v>225</v>
      </c>
      <c r="C103" s="308"/>
      <c r="D103" s="308"/>
      <c r="E103" s="308"/>
      <c r="F103" s="309"/>
      <c r="G103" s="309"/>
      <c r="H103" s="309"/>
      <c r="I103" s="309"/>
      <c r="J103" s="309"/>
      <c r="K103" s="309"/>
      <c r="L103" s="309"/>
      <c r="M103" s="309"/>
      <c r="N103" s="309"/>
      <c r="O103" s="309"/>
      <c r="P103" s="309"/>
      <c r="Q103" s="309"/>
      <c r="R103" s="322" t="str">
        <f>IFERROR(IF(VLOOKUP(F103,選択肢!$X:$Y,2,FALSE)="　","",VLOOKUP(F103,選択肢!$X:$Y,2,FALSE)),"")</f>
        <v/>
      </c>
      <c r="S103" s="323"/>
      <c r="T103" s="323"/>
      <c r="U103" s="323"/>
      <c r="V103" s="324"/>
      <c r="W103" s="324"/>
      <c r="X103" s="324"/>
      <c r="Y103" s="324"/>
      <c r="Z103" s="324"/>
      <c r="AA103" s="324"/>
      <c r="AB103" s="324"/>
      <c r="AC103" s="324"/>
      <c r="AD103" s="324"/>
      <c r="AE103" s="324"/>
      <c r="AF103" s="324"/>
      <c r="AG103" s="324"/>
      <c r="AH103" s="324"/>
      <c r="AI103" s="325"/>
    </row>
    <row r="104" spans="1:35" ht="18.75" customHeight="1" x14ac:dyDescent="0.15">
      <c r="A104" s="297"/>
      <c r="B104" s="326" t="s">
        <v>226</v>
      </c>
      <c r="C104" s="327"/>
      <c r="D104" s="327"/>
      <c r="E104" s="327"/>
      <c r="F104" s="328" t="s">
        <v>227</v>
      </c>
      <c r="G104" s="328"/>
      <c r="H104" s="328"/>
      <c r="I104" s="329"/>
      <c r="J104" s="329"/>
      <c r="K104" s="329"/>
      <c r="L104" s="329"/>
      <c r="M104" s="329"/>
      <c r="N104" s="330"/>
      <c r="O104" s="331" t="s">
        <v>7</v>
      </c>
      <c r="P104" s="329"/>
      <c r="Q104" s="329"/>
      <c r="R104" s="332" t="s">
        <v>228</v>
      </c>
      <c r="S104" s="328"/>
      <c r="T104" s="328"/>
      <c r="U104" s="328"/>
      <c r="V104" s="333"/>
      <c r="W104" s="334"/>
      <c r="X104" s="334"/>
      <c r="Y104" s="334"/>
      <c r="Z104" s="334"/>
      <c r="AA104" s="334"/>
      <c r="AB104" s="334"/>
      <c r="AC104" s="334"/>
      <c r="AD104" s="334"/>
      <c r="AE104" s="334"/>
      <c r="AF104" s="334"/>
      <c r="AG104" s="334"/>
      <c r="AH104" s="334"/>
      <c r="AI104" s="335"/>
    </row>
    <row r="105" spans="1:35" ht="18.75" customHeight="1" x14ac:dyDescent="0.15">
      <c r="A105" s="297"/>
      <c r="B105" s="326"/>
      <c r="C105" s="327"/>
      <c r="D105" s="327"/>
      <c r="E105" s="327"/>
      <c r="F105" s="328"/>
      <c r="G105" s="328"/>
      <c r="H105" s="328"/>
      <c r="I105" s="329"/>
      <c r="J105" s="329"/>
      <c r="K105" s="329"/>
      <c r="L105" s="329"/>
      <c r="M105" s="329"/>
      <c r="N105" s="330"/>
      <c r="O105" s="331"/>
      <c r="P105" s="329"/>
      <c r="Q105" s="329"/>
      <c r="R105" s="328"/>
      <c r="S105" s="328"/>
      <c r="T105" s="328"/>
      <c r="U105" s="328"/>
      <c r="V105" s="336" t="str">
        <f>IFERROR(IF(VLOOKUP(V104,選択肢!$AD:$AE,2,FALSE)="　","",VLOOKUP(V104,選択肢!$AD:$AE,2,FALSE)),"")</f>
        <v/>
      </c>
      <c r="W105" s="337"/>
      <c r="X105" s="337"/>
      <c r="Y105" s="337"/>
      <c r="Z105" s="338"/>
      <c r="AA105" s="338"/>
      <c r="AB105" s="338"/>
      <c r="AC105" s="338"/>
      <c r="AD105" s="338"/>
      <c r="AE105" s="338"/>
      <c r="AF105" s="338"/>
      <c r="AG105" s="338"/>
      <c r="AH105" s="338"/>
      <c r="AI105" s="339"/>
    </row>
    <row r="106" spans="1:35" ht="18.75" customHeight="1" x14ac:dyDescent="0.15">
      <c r="A106" s="297"/>
      <c r="B106" s="310" t="s">
        <v>229</v>
      </c>
      <c r="C106" s="311"/>
      <c r="D106" s="311"/>
      <c r="E106" s="312"/>
      <c r="F106" s="316"/>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8"/>
    </row>
    <row r="107" spans="1:35" ht="14.25" thickBot="1" x14ac:dyDescent="0.2">
      <c r="A107" s="424"/>
      <c r="B107" s="425"/>
      <c r="C107" s="426"/>
      <c r="D107" s="426"/>
      <c r="E107" s="427"/>
      <c r="F107" s="428"/>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30"/>
    </row>
  </sheetData>
  <mergeCells count="578">
    <mergeCell ref="A102:A107"/>
    <mergeCell ref="B102:E102"/>
    <mergeCell ref="F102:Q102"/>
    <mergeCell ref="R102:U102"/>
    <mergeCell ref="V102:AA102"/>
    <mergeCell ref="AB102:AE102"/>
    <mergeCell ref="V104:AI104"/>
    <mergeCell ref="V105:Y105"/>
    <mergeCell ref="Z105:AI105"/>
    <mergeCell ref="B106:E107"/>
    <mergeCell ref="F106:AI107"/>
    <mergeCell ref="AF102:AH102"/>
    <mergeCell ref="B103:E103"/>
    <mergeCell ref="F103:Q103"/>
    <mergeCell ref="R103:U103"/>
    <mergeCell ref="V103:AI103"/>
    <mergeCell ref="B104:E105"/>
    <mergeCell ref="F104:H105"/>
    <mergeCell ref="I104:N105"/>
    <mergeCell ref="O104:Q105"/>
    <mergeCell ref="R104:U105"/>
    <mergeCell ref="A96:A101"/>
    <mergeCell ref="B96:E96"/>
    <mergeCell ref="F96:Q96"/>
    <mergeCell ref="R96:U96"/>
    <mergeCell ref="V96:AA96"/>
    <mergeCell ref="AB96:AE96"/>
    <mergeCell ref="AF96:AH96"/>
    <mergeCell ref="B97:E97"/>
    <mergeCell ref="F97:Q97"/>
    <mergeCell ref="R97:U97"/>
    <mergeCell ref="V97:AI97"/>
    <mergeCell ref="B98:E99"/>
    <mergeCell ref="F98:H99"/>
    <mergeCell ref="I98:N99"/>
    <mergeCell ref="O98:Q99"/>
    <mergeCell ref="R98:U99"/>
    <mergeCell ref="V98:AI98"/>
    <mergeCell ref="V99:Y99"/>
    <mergeCell ref="Z99:AI99"/>
    <mergeCell ref="B100:E101"/>
    <mergeCell ref="F100:AI101"/>
    <mergeCell ref="A90:A95"/>
    <mergeCell ref="B90:E90"/>
    <mergeCell ref="F90:Q90"/>
    <mergeCell ref="R90:U90"/>
    <mergeCell ref="V90:AA90"/>
    <mergeCell ref="AB90:AE90"/>
    <mergeCell ref="AF90:AH90"/>
    <mergeCell ref="B91:E91"/>
    <mergeCell ref="F91:Q91"/>
    <mergeCell ref="R91:U91"/>
    <mergeCell ref="V91:AI91"/>
    <mergeCell ref="B92:E93"/>
    <mergeCell ref="F92:H93"/>
    <mergeCell ref="I92:N93"/>
    <mergeCell ref="O92:Q93"/>
    <mergeCell ref="R92:U93"/>
    <mergeCell ref="V92:AI92"/>
    <mergeCell ref="V93:Y93"/>
    <mergeCell ref="Z93:AI93"/>
    <mergeCell ref="B94:E95"/>
    <mergeCell ref="F94:AI95"/>
    <mergeCell ref="A84:A89"/>
    <mergeCell ref="B84:E84"/>
    <mergeCell ref="F84:Q84"/>
    <mergeCell ref="R84:U84"/>
    <mergeCell ref="V84:AA84"/>
    <mergeCell ref="B86:E87"/>
    <mergeCell ref="F86:H87"/>
    <mergeCell ref="I86:N87"/>
    <mergeCell ref="O86:Q87"/>
    <mergeCell ref="R86:U87"/>
    <mergeCell ref="V86:AI86"/>
    <mergeCell ref="V87:Y87"/>
    <mergeCell ref="Z87:AI87"/>
    <mergeCell ref="AB84:AE84"/>
    <mergeCell ref="AF84:AH84"/>
    <mergeCell ref="B85:E85"/>
    <mergeCell ref="F85:Q85"/>
    <mergeCell ref="R85:U85"/>
    <mergeCell ref="V85:AI85"/>
    <mergeCell ref="B88:E89"/>
    <mergeCell ref="F88:AI89"/>
    <mergeCell ref="A78:A83"/>
    <mergeCell ref="B78:E78"/>
    <mergeCell ref="F78:Q78"/>
    <mergeCell ref="R78:U78"/>
    <mergeCell ref="V78:AA78"/>
    <mergeCell ref="AB78:AE78"/>
    <mergeCell ref="AF78:AH78"/>
    <mergeCell ref="B79:E79"/>
    <mergeCell ref="F79:Q79"/>
    <mergeCell ref="R79:U79"/>
    <mergeCell ref="V79:AI79"/>
    <mergeCell ref="B80:E81"/>
    <mergeCell ref="F80:H81"/>
    <mergeCell ref="I80:N81"/>
    <mergeCell ref="O80:Q81"/>
    <mergeCell ref="R80:U81"/>
    <mergeCell ref="V80:AI80"/>
    <mergeCell ref="V81:Y81"/>
    <mergeCell ref="Z81:AI81"/>
    <mergeCell ref="B82:E83"/>
    <mergeCell ref="F82:AI83"/>
    <mergeCell ref="A72:A77"/>
    <mergeCell ref="B72:E72"/>
    <mergeCell ref="F72:Q72"/>
    <mergeCell ref="R72:U72"/>
    <mergeCell ref="V72:AA72"/>
    <mergeCell ref="AB72:AE72"/>
    <mergeCell ref="AF72:AH72"/>
    <mergeCell ref="B73:E73"/>
    <mergeCell ref="F73:Q73"/>
    <mergeCell ref="R73:U73"/>
    <mergeCell ref="V73:AI73"/>
    <mergeCell ref="B74:E75"/>
    <mergeCell ref="F74:H75"/>
    <mergeCell ref="I74:N75"/>
    <mergeCell ref="O74:Q75"/>
    <mergeCell ref="R74:U75"/>
    <mergeCell ref="V74:AI74"/>
    <mergeCell ref="V75:Y75"/>
    <mergeCell ref="Z75:AI75"/>
    <mergeCell ref="B76:E77"/>
    <mergeCell ref="F76:AI77"/>
    <mergeCell ref="A66:A71"/>
    <mergeCell ref="B66:E66"/>
    <mergeCell ref="F66:Q66"/>
    <mergeCell ref="R66:U66"/>
    <mergeCell ref="V66:AA66"/>
    <mergeCell ref="AB66:AE66"/>
    <mergeCell ref="AF66:AH66"/>
    <mergeCell ref="B67:E67"/>
    <mergeCell ref="F67:Q67"/>
    <mergeCell ref="R67:U67"/>
    <mergeCell ref="V67:AI67"/>
    <mergeCell ref="B68:E69"/>
    <mergeCell ref="F68:H69"/>
    <mergeCell ref="I68:N69"/>
    <mergeCell ref="O68:Q69"/>
    <mergeCell ref="R68:U69"/>
    <mergeCell ref="V68:AI68"/>
    <mergeCell ref="V69:Y69"/>
    <mergeCell ref="Z69:AI69"/>
    <mergeCell ref="B70:E71"/>
    <mergeCell ref="F70:AI71"/>
    <mergeCell ref="B62:E63"/>
    <mergeCell ref="F62:H63"/>
    <mergeCell ref="I62:N63"/>
    <mergeCell ref="O62:Q63"/>
    <mergeCell ref="R62:U63"/>
    <mergeCell ref="V62:AI62"/>
    <mergeCell ref="V63:Y63"/>
    <mergeCell ref="Z63:AI63"/>
    <mergeCell ref="A60:A65"/>
    <mergeCell ref="B60:E60"/>
    <mergeCell ref="F60:Q60"/>
    <mergeCell ref="R60:U60"/>
    <mergeCell ref="V60:AA60"/>
    <mergeCell ref="AB60:AE60"/>
    <mergeCell ref="B61:E61"/>
    <mergeCell ref="F61:Q61"/>
    <mergeCell ref="R61:U61"/>
    <mergeCell ref="V61:AI61"/>
    <mergeCell ref="AF60:AH60"/>
    <mergeCell ref="B64:E65"/>
    <mergeCell ref="F64:AI65"/>
    <mergeCell ref="I56:N57"/>
    <mergeCell ref="O56:Q57"/>
    <mergeCell ref="R56:U57"/>
    <mergeCell ref="V56:AI56"/>
    <mergeCell ref="V57:Y57"/>
    <mergeCell ref="Z57:AI57"/>
    <mergeCell ref="AB54:AE54"/>
    <mergeCell ref="AF54:AH54"/>
    <mergeCell ref="B55:E55"/>
    <mergeCell ref="F55:Q55"/>
    <mergeCell ref="R55:U55"/>
    <mergeCell ref="V55:AI55"/>
    <mergeCell ref="Z51:AI51"/>
    <mergeCell ref="B52:E53"/>
    <mergeCell ref="F52:AI53"/>
    <mergeCell ref="A54:A59"/>
    <mergeCell ref="B54:E54"/>
    <mergeCell ref="F54:Q54"/>
    <mergeCell ref="R54:U54"/>
    <mergeCell ref="V54:AA54"/>
    <mergeCell ref="A48:A53"/>
    <mergeCell ref="B48:E48"/>
    <mergeCell ref="F48:Q48"/>
    <mergeCell ref="R48:U48"/>
    <mergeCell ref="V48:AA48"/>
    <mergeCell ref="AB48:AE48"/>
    <mergeCell ref="B49:E49"/>
    <mergeCell ref="F49:Q49"/>
    <mergeCell ref="R49:U49"/>
    <mergeCell ref="V49:AI49"/>
    <mergeCell ref="B58:E59"/>
    <mergeCell ref="F58:AI59"/>
    <mergeCell ref="B50:E51"/>
    <mergeCell ref="F50:H51"/>
    <mergeCell ref="B56:E57"/>
    <mergeCell ref="F56:H57"/>
    <mergeCell ref="A34:K34"/>
    <mergeCell ref="J14:K14"/>
    <mergeCell ref="J15:K15"/>
    <mergeCell ref="J16:K16"/>
    <mergeCell ref="A42:A47"/>
    <mergeCell ref="B46:E47"/>
    <mergeCell ref="F46:AI47"/>
    <mergeCell ref="C28:K28"/>
    <mergeCell ref="C29:K29"/>
    <mergeCell ref="C30:K30"/>
    <mergeCell ref="C31:K31"/>
    <mergeCell ref="A32:K32"/>
    <mergeCell ref="A33:K33"/>
    <mergeCell ref="C17:K17"/>
    <mergeCell ref="C18:K18"/>
    <mergeCell ref="C19:K19"/>
    <mergeCell ref="C20:K20"/>
    <mergeCell ref="C21:K21"/>
    <mergeCell ref="C22:K22"/>
    <mergeCell ref="C23:K23"/>
    <mergeCell ref="C24:K24"/>
    <mergeCell ref="C25:K25"/>
    <mergeCell ref="C26:K26"/>
    <mergeCell ref="C27:K27"/>
    <mergeCell ref="A28:B28"/>
    <mergeCell ref="A29:B29"/>
    <mergeCell ref="A30:B30"/>
    <mergeCell ref="A31:B31"/>
    <mergeCell ref="A22:B22"/>
    <mergeCell ref="A23:B23"/>
    <mergeCell ref="A24:B24"/>
    <mergeCell ref="A25:B25"/>
    <mergeCell ref="A26:B26"/>
    <mergeCell ref="A27:B27"/>
    <mergeCell ref="AB34:AC34"/>
    <mergeCell ref="AD34:AE34"/>
    <mergeCell ref="AF34:AG34"/>
    <mergeCell ref="AH34:AI34"/>
    <mergeCell ref="A14:I16"/>
    <mergeCell ref="A17:B17"/>
    <mergeCell ref="A18:B18"/>
    <mergeCell ref="A19:B19"/>
    <mergeCell ref="A20:B20"/>
    <mergeCell ref="A21:B21"/>
    <mergeCell ref="AH33:AI33"/>
    <mergeCell ref="L34:M34"/>
    <mergeCell ref="N34:O34"/>
    <mergeCell ref="P34:Q34"/>
    <mergeCell ref="R34:S34"/>
    <mergeCell ref="T34:U34"/>
    <mergeCell ref="V34:W34"/>
    <mergeCell ref="X34:Y34"/>
    <mergeCell ref="Z34:AA34"/>
    <mergeCell ref="V33:W33"/>
    <mergeCell ref="X33:Y33"/>
    <mergeCell ref="Z33:AA33"/>
    <mergeCell ref="AB33:AC33"/>
    <mergeCell ref="AD33:AE33"/>
    <mergeCell ref="AF33:AG33"/>
    <mergeCell ref="AB32:AC32"/>
    <mergeCell ref="AD32:AE32"/>
    <mergeCell ref="AF32:AG32"/>
    <mergeCell ref="AH32:AI32"/>
    <mergeCell ref="L33:M33"/>
    <mergeCell ref="N33:O33"/>
    <mergeCell ref="P33:Q33"/>
    <mergeCell ref="R33:S33"/>
    <mergeCell ref="T33:U33"/>
    <mergeCell ref="AH30:AI30"/>
    <mergeCell ref="L31:M31"/>
    <mergeCell ref="N31:O31"/>
    <mergeCell ref="P31:Q31"/>
    <mergeCell ref="R31:S31"/>
    <mergeCell ref="T31:U31"/>
    <mergeCell ref="AH31:AI31"/>
    <mergeCell ref="L32:M32"/>
    <mergeCell ref="N32:O32"/>
    <mergeCell ref="P32:Q32"/>
    <mergeCell ref="R32:S32"/>
    <mergeCell ref="T32:U32"/>
    <mergeCell ref="V32:W32"/>
    <mergeCell ref="X32:Y32"/>
    <mergeCell ref="Z32:AA32"/>
    <mergeCell ref="V31:W31"/>
    <mergeCell ref="X31:Y31"/>
    <mergeCell ref="Z31:AA31"/>
    <mergeCell ref="AB31:AC31"/>
    <mergeCell ref="AD31:AE31"/>
    <mergeCell ref="AF31:AG31"/>
    <mergeCell ref="AH28:AI28"/>
    <mergeCell ref="L29:M29"/>
    <mergeCell ref="N29:O29"/>
    <mergeCell ref="P29:Q29"/>
    <mergeCell ref="R29:S29"/>
    <mergeCell ref="T29:U29"/>
    <mergeCell ref="AH29:AI29"/>
    <mergeCell ref="L30:M30"/>
    <mergeCell ref="N30:O30"/>
    <mergeCell ref="P30:Q30"/>
    <mergeCell ref="R30:S30"/>
    <mergeCell ref="T30:U30"/>
    <mergeCell ref="V30:W30"/>
    <mergeCell ref="X30:Y30"/>
    <mergeCell ref="Z30:AA30"/>
    <mergeCell ref="V29:W29"/>
    <mergeCell ref="X29:Y29"/>
    <mergeCell ref="Z29:AA29"/>
    <mergeCell ref="AB29:AC29"/>
    <mergeCell ref="AD29:AE29"/>
    <mergeCell ref="AF29:AG29"/>
    <mergeCell ref="AB30:AC30"/>
    <mergeCell ref="AD30:AE30"/>
    <mergeCell ref="AF30:AG30"/>
    <mergeCell ref="AH26:AI26"/>
    <mergeCell ref="L27:M27"/>
    <mergeCell ref="N27:O27"/>
    <mergeCell ref="P27:Q27"/>
    <mergeCell ref="R27:S27"/>
    <mergeCell ref="T27:U27"/>
    <mergeCell ref="AH27:AI27"/>
    <mergeCell ref="L28:M28"/>
    <mergeCell ref="N28:O28"/>
    <mergeCell ref="P28:Q28"/>
    <mergeCell ref="R28:S28"/>
    <mergeCell ref="T28:U28"/>
    <mergeCell ref="V28:W28"/>
    <mergeCell ref="X28:Y28"/>
    <mergeCell ref="Z28:AA28"/>
    <mergeCell ref="V27:W27"/>
    <mergeCell ref="X27:Y27"/>
    <mergeCell ref="Z27:AA27"/>
    <mergeCell ref="AB27:AC27"/>
    <mergeCell ref="AD27:AE27"/>
    <mergeCell ref="AF27:AG27"/>
    <mergeCell ref="AB28:AC28"/>
    <mergeCell ref="AD28:AE28"/>
    <mergeCell ref="AF28:AG28"/>
    <mergeCell ref="AH24:AI24"/>
    <mergeCell ref="L25:M25"/>
    <mergeCell ref="N25:O25"/>
    <mergeCell ref="P25:Q25"/>
    <mergeCell ref="R25:S25"/>
    <mergeCell ref="T25:U25"/>
    <mergeCell ref="AH25:AI25"/>
    <mergeCell ref="L26:M26"/>
    <mergeCell ref="N26:O26"/>
    <mergeCell ref="P26:Q26"/>
    <mergeCell ref="R26:S26"/>
    <mergeCell ref="T26:U26"/>
    <mergeCell ref="V26:W26"/>
    <mergeCell ref="X26:Y26"/>
    <mergeCell ref="Z26:AA26"/>
    <mergeCell ref="V25:W25"/>
    <mergeCell ref="X25:Y25"/>
    <mergeCell ref="Z25:AA25"/>
    <mergeCell ref="AB25:AC25"/>
    <mergeCell ref="AD25:AE25"/>
    <mergeCell ref="AF25:AG25"/>
    <mergeCell ref="AB26:AC26"/>
    <mergeCell ref="AD26:AE26"/>
    <mergeCell ref="AF26:AG26"/>
    <mergeCell ref="AH22:AI22"/>
    <mergeCell ref="L23:M23"/>
    <mergeCell ref="N23:O23"/>
    <mergeCell ref="P23:Q23"/>
    <mergeCell ref="R23:S23"/>
    <mergeCell ref="T23:U23"/>
    <mergeCell ref="AH23:AI23"/>
    <mergeCell ref="L24:M24"/>
    <mergeCell ref="N24:O24"/>
    <mergeCell ref="P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F24:AG24"/>
    <mergeCell ref="AH20:AI20"/>
    <mergeCell ref="L21:M21"/>
    <mergeCell ref="N21:O21"/>
    <mergeCell ref="P21:Q21"/>
    <mergeCell ref="R21:S21"/>
    <mergeCell ref="T21:U21"/>
    <mergeCell ref="AH21:AI21"/>
    <mergeCell ref="L22:M22"/>
    <mergeCell ref="N22:O22"/>
    <mergeCell ref="P22:Q22"/>
    <mergeCell ref="R22:S22"/>
    <mergeCell ref="T22:U22"/>
    <mergeCell ref="V22:W22"/>
    <mergeCell ref="X22:Y22"/>
    <mergeCell ref="Z22:AA22"/>
    <mergeCell ref="V21:W21"/>
    <mergeCell ref="X21:Y21"/>
    <mergeCell ref="Z21:AA21"/>
    <mergeCell ref="AB21:AC21"/>
    <mergeCell ref="AD21:AE21"/>
    <mergeCell ref="AF21:AG21"/>
    <mergeCell ref="AB22:AC22"/>
    <mergeCell ref="AD22:AE22"/>
    <mergeCell ref="AF22:AG22"/>
    <mergeCell ref="AH18:AI18"/>
    <mergeCell ref="L19:M19"/>
    <mergeCell ref="N19:O19"/>
    <mergeCell ref="P19:Q19"/>
    <mergeCell ref="R19:S19"/>
    <mergeCell ref="T19:U19"/>
    <mergeCell ref="AH19:AI19"/>
    <mergeCell ref="L20:M20"/>
    <mergeCell ref="N20:O20"/>
    <mergeCell ref="P20:Q20"/>
    <mergeCell ref="R20:S20"/>
    <mergeCell ref="T20:U20"/>
    <mergeCell ref="V20:W20"/>
    <mergeCell ref="X20:Y20"/>
    <mergeCell ref="Z20:AA20"/>
    <mergeCell ref="V19:W19"/>
    <mergeCell ref="X19:Y19"/>
    <mergeCell ref="Z19:AA19"/>
    <mergeCell ref="AB19:AC19"/>
    <mergeCell ref="AD19:AE19"/>
    <mergeCell ref="AF19:AG19"/>
    <mergeCell ref="AB20:AC20"/>
    <mergeCell ref="AD20:AE20"/>
    <mergeCell ref="AF20:AG20"/>
    <mergeCell ref="AH16:AI16"/>
    <mergeCell ref="L17:M17"/>
    <mergeCell ref="N17:O17"/>
    <mergeCell ref="P17:Q17"/>
    <mergeCell ref="R17:S17"/>
    <mergeCell ref="T17:U17"/>
    <mergeCell ref="AH17:AI17"/>
    <mergeCell ref="L18:M18"/>
    <mergeCell ref="N18:O18"/>
    <mergeCell ref="P18:Q18"/>
    <mergeCell ref="R18:S18"/>
    <mergeCell ref="T18:U18"/>
    <mergeCell ref="V18:W18"/>
    <mergeCell ref="X18:Y18"/>
    <mergeCell ref="Z18:AA18"/>
    <mergeCell ref="V17:W17"/>
    <mergeCell ref="X17:Y17"/>
    <mergeCell ref="Z17:AA17"/>
    <mergeCell ref="AB17:AC17"/>
    <mergeCell ref="AD17:AE17"/>
    <mergeCell ref="AF17:AG17"/>
    <mergeCell ref="AB18:AC18"/>
    <mergeCell ref="AD18:AE18"/>
    <mergeCell ref="AF18:AG18"/>
    <mergeCell ref="AB15:AC15"/>
    <mergeCell ref="AD15:AE15"/>
    <mergeCell ref="AF15:AG15"/>
    <mergeCell ref="L15:M15"/>
    <mergeCell ref="N15:O15"/>
    <mergeCell ref="P15:Q15"/>
    <mergeCell ref="R15:S15"/>
    <mergeCell ref="T15:U15"/>
    <mergeCell ref="AB16:AC16"/>
    <mergeCell ref="AD16:AE16"/>
    <mergeCell ref="AF16:AG16"/>
    <mergeCell ref="V50:AI50"/>
    <mergeCell ref="V51:Y51"/>
    <mergeCell ref="AB14:AC14"/>
    <mergeCell ref="AD14:AE14"/>
    <mergeCell ref="AF14:AG14"/>
    <mergeCell ref="AH14:AI14"/>
    <mergeCell ref="L14:M14"/>
    <mergeCell ref="N14:O14"/>
    <mergeCell ref="P14:Q14"/>
    <mergeCell ref="R14:S14"/>
    <mergeCell ref="T14:U14"/>
    <mergeCell ref="V14:W14"/>
    <mergeCell ref="AH15:AI15"/>
    <mergeCell ref="L16:M16"/>
    <mergeCell ref="N16:O16"/>
    <mergeCell ref="P16:Q16"/>
    <mergeCell ref="R16:S16"/>
    <mergeCell ref="T16:U16"/>
    <mergeCell ref="V16:W16"/>
    <mergeCell ref="X16:Y16"/>
    <mergeCell ref="Z16:AA16"/>
    <mergeCell ref="V15:W15"/>
    <mergeCell ref="X15:Y15"/>
    <mergeCell ref="Z15:AA15"/>
    <mergeCell ref="X14:Y14"/>
    <mergeCell ref="Z14:AA14"/>
    <mergeCell ref="I50:N51"/>
    <mergeCell ref="O50:Q51"/>
    <mergeCell ref="R50:U51"/>
    <mergeCell ref="AF48:AH48"/>
    <mergeCell ref="AF42:AH42"/>
    <mergeCell ref="B43:E43"/>
    <mergeCell ref="F43:Q43"/>
    <mergeCell ref="R43:U43"/>
    <mergeCell ref="V43:AI43"/>
    <mergeCell ref="B44:E45"/>
    <mergeCell ref="F44:H45"/>
    <mergeCell ref="I44:N45"/>
    <mergeCell ref="O44:Q45"/>
    <mergeCell ref="R44:U45"/>
    <mergeCell ref="B42:E42"/>
    <mergeCell ref="F42:Q42"/>
    <mergeCell ref="R42:U42"/>
    <mergeCell ref="V42:AA42"/>
    <mergeCell ref="AB42:AE42"/>
    <mergeCell ref="V44:AI44"/>
    <mergeCell ref="V45:Y45"/>
    <mergeCell ref="Z45:AI45"/>
    <mergeCell ref="A35:AI35"/>
    <mergeCell ref="A36:A41"/>
    <mergeCell ref="B36:E36"/>
    <mergeCell ref="F36:Q36"/>
    <mergeCell ref="R36:U36"/>
    <mergeCell ref="V36:AA36"/>
    <mergeCell ref="AB36:AE36"/>
    <mergeCell ref="AF36:AH36"/>
    <mergeCell ref="B37:E37"/>
    <mergeCell ref="F37:Q37"/>
    <mergeCell ref="B40:E41"/>
    <mergeCell ref="F40:AI41"/>
    <mergeCell ref="R37:U37"/>
    <mergeCell ref="V37:AI37"/>
    <mergeCell ref="B38:E39"/>
    <mergeCell ref="F38:H39"/>
    <mergeCell ref="I38:N39"/>
    <mergeCell ref="O38:Q39"/>
    <mergeCell ref="R38:U39"/>
    <mergeCell ref="V38:AI38"/>
    <mergeCell ref="V39:Y39"/>
    <mergeCell ref="Z39:AI39"/>
    <mergeCell ref="A9:E9"/>
    <mergeCell ref="F9:T9"/>
    <mergeCell ref="U9:Y9"/>
    <mergeCell ref="Z9:AI9"/>
    <mergeCell ref="A12:E12"/>
    <mergeCell ref="F12:AI12"/>
    <mergeCell ref="L11:M11"/>
    <mergeCell ref="N11:Q11"/>
    <mergeCell ref="R11:AI11"/>
    <mergeCell ref="F11:K11"/>
    <mergeCell ref="A10:E11"/>
    <mergeCell ref="F10:K10"/>
    <mergeCell ref="L10:Q10"/>
    <mergeCell ref="R10:AI10"/>
    <mergeCell ref="A7:E8"/>
    <mergeCell ref="G7:I7"/>
    <mergeCell ref="K7:N7"/>
    <mergeCell ref="O7:P7"/>
    <mergeCell ref="Q7:T7"/>
    <mergeCell ref="A1:X1"/>
    <mergeCell ref="AC1:AE1"/>
    <mergeCell ref="U7:Y7"/>
    <mergeCell ref="Z7:AI7"/>
    <mergeCell ref="F8:T8"/>
    <mergeCell ref="U8:Y8"/>
    <mergeCell ref="Z8:AI8"/>
    <mergeCell ref="AF1:AH1"/>
    <mergeCell ref="A2:AI2"/>
    <mergeCell ref="A3:AI3"/>
    <mergeCell ref="A5:E5"/>
    <mergeCell ref="F5:T5"/>
    <mergeCell ref="U5:Y6"/>
    <mergeCell ref="Z5:AD6"/>
    <mergeCell ref="AE5:AI6"/>
    <mergeCell ref="A6:E6"/>
    <mergeCell ref="F6:T6"/>
  </mergeCells>
  <phoneticPr fontId="10"/>
  <conditionalFormatting sqref="F11 L11 Q7 V36:AA36 F37:Q37 V37:AI38 Z39:AI39">
    <cfRule type="containsBlanks" dxfId="199" priority="103">
      <formula>LEN(TRIM(F7))=0</formula>
    </cfRule>
  </conditionalFormatting>
  <conditionalFormatting sqref="I38:N39 F36:Q36 AF36:AH36 F40:AI41 F12:AI12">
    <cfRule type="containsBlanks" dxfId="198" priority="102">
      <formula>LEN(TRIM(F12))=0</formula>
    </cfRule>
  </conditionalFormatting>
  <conditionalFormatting sqref="R37:AI37">
    <cfRule type="expression" dxfId="197" priority="101">
      <formula>$R37=""</formula>
    </cfRule>
  </conditionalFormatting>
  <conditionalFormatting sqref="V39:AI39">
    <cfRule type="expression" dxfId="196" priority="100">
      <formula>$V39=""</formula>
    </cfRule>
  </conditionalFormatting>
  <conditionalFormatting sqref="AF1">
    <cfRule type="containsBlanks" dxfId="195" priority="91">
      <formula>LEN(TRIM(AF1))=0</formula>
    </cfRule>
  </conditionalFormatting>
  <conditionalFormatting sqref="Z7:AI9 F8:T9 G7:I7 K7:N7 F5:T6 Z5:AD6">
    <cfRule type="containsBlanks" dxfId="194" priority="90">
      <formula>LEN(TRIM(F5))=0</formula>
    </cfRule>
  </conditionalFormatting>
  <conditionalFormatting sqref="L17:AI31">
    <cfRule type="containsBlanks" dxfId="193" priority="89">
      <formula>LEN(TRIM(L17))=0</formula>
    </cfRule>
  </conditionalFormatting>
  <conditionalFormatting sqref="V42:AA42 F43:Q43 V43:AI44">
    <cfRule type="containsBlanks" dxfId="192" priority="88">
      <formula>LEN(TRIM(F42))=0</formula>
    </cfRule>
  </conditionalFormatting>
  <conditionalFormatting sqref="I44:N45 F42:Q42 AF42:AH42 F46:AI47">
    <cfRule type="containsBlanks" dxfId="191" priority="87">
      <formula>LEN(TRIM(F42))=0</formula>
    </cfRule>
  </conditionalFormatting>
  <conditionalFormatting sqref="V43:AI43">
    <cfRule type="expression" dxfId="190" priority="86">
      <formula>$R43=""</formula>
    </cfRule>
  </conditionalFormatting>
  <conditionalFormatting sqref="V48:AA48 F49:Q49 V49:AI50">
    <cfRule type="containsBlanks" dxfId="189" priority="84">
      <formula>LEN(TRIM(F48))=0</formula>
    </cfRule>
  </conditionalFormatting>
  <conditionalFormatting sqref="I50:N51 F48:Q48 AF48:AH48 F52:AI53">
    <cfRule type="containsBlanks" dxfId="188" priority="83">
      <formula>LEN(TRIM(F48))=0</formula>
    </cfRule>
  </conditionalFormatting>
  <conditionalFormatting sqref="V49:AI49">
    <cfRule type="expression" dxfId="187" priority="82">
      <formula>$R49=""</formula>
    </cfRule>
  </conditionalFormatting>
  <conditionalFormatting sqref="V54:AA54 F55:Q55 V55:AI56">
    <cfRule type="containsBlanks" dxfId="186" priority="80">
      <formula>LEN(TRIM(F54))=0</formula>
    </cfRule>
  </conditionalFormatting>
  <conditionalFormatting sqref="I56:N57 F54:Q54 AF54:AH54 F58:AI59">
    <cfRule type="containsBlanks" dxfId="185" priority="79">
      <formula>LEN(TRIM(F54))=0</formula>
    </cfRule>
  </conditionalFormatting>
  <conditionalFormatting sqref="V55:AI55">
    <cfRule type="expression" dxfId="184" priority="78">
      <formula>$R55=""</formula>
    </cfRule>
  </conditionalFormatting>
  <conditionalFormatting sqref="V60:AA60 F61:Q61 V61:AI62">
    <cfRule type="containsBlanks" dxfId="183" priority="76">
      <formula>LEN(TRIM(F60))=0</formula>
    </cfRule>
  </conditionalFormatting>
  <conditionalFormatting sqref="I62:N63 F60:Q60 AF60:AH60 F64:AI65">
    <cfRule type="containsBlanks" dxfId="182" priority="75">
      <formula>LEN(TRIM(F60))=0</formula>
    </cfRule>
  </conditionalFormatting>
  <conditionalFormatting sqref="V61:AI61">
    <cfRule type="expression" dxfId="181" priority="74">
      <formula>$R61=""</formula>
    </cfRule>
  </conditionalFormatting>
  <conditionalFormatting sqref="V66:AA66 F67:Q67 V67:AI68">
    <cfRule type="containsBlanks" dxfId="180" priority="72">
      <formula>LEN(TRIM(F66))=0</formula>
    </cfRule>
  </conditionalFormatting>
  <conditionalFormatting sqref="I68:N69 F66:Q66 AF66:AH66 F70:AI71">
    <cfRule type="containsBlanks" dxfId="179" priority="71">
      <formula>LEN(TRIM(F66))=0</formula>
    </cfRule>
  </conditionalFormatting>
  <conditionalFormatting sqref="V67:AI67">
    <cfRule type="expression" dxfId="178" priority="70">
      <formula>$R67=""</formula>
    </cfRule>
  </conditionalFormatting>
  <conditionalFormatting sqref="V72:AA72 F73:Q73 V73:AI74">
    <cfRule type="containsBlanks" dxfId="177" priority="68">
      <formula>LEN(TRIM(F72))=0</formula>
    </cfRule>
  </conditionalFormatting>
  <conditionalFormatting sqref="I74:N75 F72:Q72 AF72:AH72 F76:AI77">
    <cfRule type="containsBlanks" dxfId="176" priority="67">
      <formula>LEN(TRIM(F72))=0</formula>
    </cfRule>
  </conditionalFormatting>
  <conditionalFormatting sqref="V73:AI73">
    <cfRule type="expression" dxfId="175" priority="66">
      <formula>$R73=""</formula>
    </cfRule>
  </conditionalFormatting>
  <conditionalFormatting sqref="V78:AA78 F79:Q79 V79:AI80">
    <cfRule type="containsBlanks" dxfId="174" priority="64">
      <formula>LEN(TRIM(F78))=0</formula>
    </cfRule>
  </conditionalFormatting>
  <conditionalFormatting sqref="I80:N81 F78:Q78 AF78:AH78 F82:AI83">
    <cfRule type="containsBlanks" dxfId="173" priority="63">
      <formula>LEN(TRIM(F78))=0</formula>
    </cfRule>
  </conditionalFormatting>
  <conditionalFormatting sqref="V79:AI79">
    <cfRule type="expression" dxfId="172" priority="62">
      <formula>$R79=""</formula>
    </cfRule>
  </conditionalFormatting>
  <conditionalFormatting sqref="V84:AA84 F85:Q85 V85:AI86">
    <cfRule type="containsBlanks" dxfId="171" priority="60">
      <formula>LEN(TRIM(F84))=0</formula>
    </cfRule>
  </conditionalFormatting>
  <conditionalFormatting sqref="I86:N87 F84:Q84 AF84:AH84 F88:AI89">
    <cfRule type="containsBlanks" dxfId="170" priority="59">
      <formula>LEN(TRIM(F84))=0</formula>
    </cfRule>
  </conditionalFormatting>
  <conditionalFormatting sqref="V85:AI85">
    <cfRule type="expression" dxfId="169" priority="58">
      <formula>$R85=""</formula>
    </cfRule>
  </conditionalFormatting>
  <conditionalFormatting sqref="V90:AA90 F91:Q91 V91:AI92">
    <cfRule type="containsBlanks" dxfId="168" priority="56">
      <formula>LEN(TRIM(F90))=0</formula>
    </cfRule>
  </conditionalFormatting>
  <conditionalFormatting sqref="I92:N93 F90:Q90 AF90:AH90 F94:AI95">
    <cfRule type="containsBlanks" dxfId="167" priority="55">
      <formula>LEN(TRIM(F90))=0</formula>
    </cfRule>
  </conditionalFormatting>
  <conditionalFormatting sqref="V91:AI91">
    <cfRule type="expression" dxfId="166" priority="54">
      <formula>$R91=""</formula>
    </cfRule>
  </conditionalFormatting>
  <conditionalFormatting sqref="V96:AA96 F97:Q97 V97:AI98">
    <cfRule type="containsBlanks" dxfId="165" priority="52">
      <formula>LEN(TRIM(F96))=0</formula>
    </cfRule>
  </conditionalFormatting>
  <conditionalFormatting sqref="I98:N99 F96:Q96 AF96:AH96 F100:AI101">
    <cfRule type="containsBlanks" dxfId="164" priority="51">
      <formula>LEN(TRIM(F96))=0</formula>
    </cfRule>
  </conditionalFormatting>
  <conditionalFormatting sqref="V97:AI97">
    <cfRule type="expression" dxfId="163" priority="50">
      <formula>$R97=""</formula>
    </cfRule>
  </conditionalFormatting>
  <conditionalFormatting sqref="V102:AA102 F103:Q103 V103:AI104">
    <cfRule type="containsBlanks" dxfId="162" priority="48">
      <formula>LEN(TRIM(F102))=0</formula>
    </cfRule>
  </conditionalFormatting>
  <conditionalFormatting sqref="I104:N105 F102:Q102 AF102:AH102 F106:AI107">
    <cfRule type="containsBlanks" dxfId="161" priority="47">
      <formula>LEN(TRIM(F102))=0</formula>
    </cfRule>
  </conditionalFormatting>
  <conditionalFormatting sqref="V103:AI103">
    <cfRule type="expression" dxfId="160" priority="46">
      <formula>$R103=""</formula>
    </cfRule>
  </conditionalFormatting>
  <conditionalFormatting sqref="R43:U43">
    <cfRule type="expression" dxfId="159" priority="44">
      <formula>$R43=""</formula>
    </cfRule>
  </conditionalFormatting>
  <conditionalFormatting sqref="R49:U49">
    <cfRule type="expression" dxfId="158" priority="43">
      <formula>$R49=""</formula>
    </cfRule>
  </conditionalFormatting>
  <conditionalFormatting sqref="R55:U55">
    <cfRule type="expression" dxfId="157" priority="42">
      <formula>$R55=""</formula>
    </cfRule>
  </conditionalFormatting>
  <conditionalFormatting sqref="R61:U61">
    <cfRule type="expression" dxfId="156" priority="41">
      <formula>$R61=""</formula>
    </cfRule>
  </conditionalFormatting>
  <conditionalFormatting sqref="R67:U67">
    <cfRule type="expression" dxfId="155" priority="40">
      <formula>$R67=""</formula>
    </cfRule>
  </conditionalFormatting>
  <conditionalFormatting sqref="R73:U73">
    <cfRule type="expression" dxfId="154" priority="39">
      <formula>$R73=""</formula>
    </cfRule>
  </conditionalFormatting>
  <conditionalFormatting sqref="R85:U85">
    <cfRule type="expression" dxfId="153" priority="38">
      <formula>$R85=""</formula>
    </cfRule>
  </conditionalFormatting>
  <conditionalFormatting sqref="R91:U91">
    <cfRule type="expression" dxfId="152" priority="37">
      <formula>$R91=""</formula>
    </cfRule>
  </conditionalFormatting>
  <conditionalFormatting sqref="R97:U97">
    <cfRule type="expression" dxfId="151" priority="36">
      <formula>$R97=""</formula>
    </cfRule>
  </conditionalFormatting>
  <conditionalFormatting sqref="R103:U103">
    <cfRule type="expression" dxfId="150" priority="35">
      <formula>$R103=""</formula>
    </cfRule>
  </conditionalFormatting>
  <conditionalFormatting sqref="V45:Y45">
    <cfRule type="expression" dxfId="149" priority="34">
      <formula>$V45=""</formula>
    </cfRule>
  </conditionalFormatting>
  <conditionalFormatting sqref="V51:Y51">
    <cfRule type="expression" dxfId="148" priority="33">
      <formula>$V51=""</formula>
    </cfRule>
  </conditionalFormatting>
  <conditionalFormatting sqref="V57:Y57">
    <cfRule type="expression" dxfId="147" priority="32">
      <formula>$V57=""</formula>
    </cfRule>
  </conditionalFormatting>
  <conditionalFormatting sqref="V63:Y63">
    <cfRule type="expression" dxfId="146" priority="31">
      <formula>$V63=""</formula>
    </cfRule>
  </conditionalFormatting>
  <conditionalFormatting sqref="V69:Y69">
    <cfRule type="expression" dxfId="145" priority="30">
      <formula>$V69=""</formula>
    </cfRule>
  </conditionalFormatting>
  <conditionalFormatting sqref="V75:Y75">
    <cfRule type="expression" dxfId="144" priority="29">
      <formula>$V75=""</formula>
    </cfRule>
  </conditionalFormatting>
  <conditionalFormatting sqref="V81:Y81">
    <cfRule type="expression" dxfId="143" priority="28">
      <formula>$V81=""</formula>
    </cfRule>
  </conditionalFormatting>
  <conditionalFormatting sqref="V87:Y87">
    <cfRule type="expression" dxfId="142" priority="27">
      <formula>$V87=""</formula>
    </cfRule>
  </conditionalFormatting>
  <conditionalFormatting sqref="V93:Y93">
    <cfRule type="expression" dxfId="141" priority="26">
      <formula>$V93=""</formula>
    </cfRule>
  </conditionalFormatting>
  <conditionalFormatting sqref="V99:Y99">
    <cfRule type="expression" dxfId="140" priority="25">
      <formula>$V99=""</formula>
    </cfRule>
  </conditionalFormatting>
  <conditionalFormatting sqref="V105:Y105">
    <cfRule type="expression" dxfId="139" priority="24">
      <formula>$V105=""</formula>
    </cfRule>
  </conditionalFormatting>
  <conditionalFormatting sqref="R79:U79">
    <cfRule type="expression" dxfId="138" priority="23">
      <formula>$R79=""</formula>
    </cfRule>
  </conditionalFormatting>
  <conditionalFormatting sqref="Z45:AI45">
    <cfRule type="containsBlanks" dxfId="137" priority="22">
      <formula>LEN(TRIM(Z45))=0</formula>
    </cfRule>
  </conditionalFormatting>
  <conditionalFormatting sqref="Z45:AI45">
    <cfRule type="expression" dxfId="136" priority="21">
      <formula>$V45=""</formula>
    </cfRule>
  </conditionalFormatting>
  <conditionalFormatting sqref="Z51:AI51">
    <cfRule type="containsBlanks" dxfId="135" priority="20">
      <formula>LEN(TRIM(Z51))=0</formula>
    </cfRule>
  </conditionalFormatting>
  <conditionalFormatting sqref="Z51:AI51">
    <cfRule type="expression" dxfId="134" priority="19">
      <formula>$V51=""</formula>
    </cfRule>
  </conditionalFormatting>
  <conditionalFormatting sqref="Z57:AI57">
    <cfRule type="containsBlanks" dxfId="133" priority="18">
      <formula>LEN(TRIM(Z57))=0</formula>
    </cfRule>
  </conditionalFormatting>
  <conditionalFormatting sqref="Z57:AI57">
    <cfRule type="expression" dxfId="132" priority="17">
      <formula>$V57=""</formula>
    </cfRule>
  </conditionalFormatting>
  <conditionalFormatting sqref="Z63:AI63">
    <cfRule type="containsBlanks" dxfId="131" priority="16">
      <formula>LEN(TRIM(Z63))=0</formula>
    </cfRule>
  </conditionalFormatting>
  <conditionalFormatting sqref="Z63:AI63">
    <cfRule type="expression" dxfId="130" priority="15">
      <formula>$V63=""</formula>
    </cfRule>
  </conditionalFormatting>
  <conditionalFormatting sqref="Z69:AI69">
    <cfRule type="containsBlanks" dxfId="129" priority="14">
      <formula>LEN(TRIM(Z69))=0</formula>
    </cfRule>
  </conditionalFormatting>
  <conditionalFormatting sqref="Z69:AI69">
    <cfRule type="expression" dxfId="128" priority="13">
      <formula>$V69=""</formula>
    </cfRule>
  </conditionalFormatting>
  <conditionalFormatting sqref="Z75:AI75">
    <cfRule type="containsBlanks" dxfId="127" priority="12">
      <formula>LEN(TRIM(Z75))=0</formula>
    </cfRule>
  </conditionalFormatting>
  <conditionalFormatting sqref="Z75:AI75">
    <cfRule type="expression" dxfId="126" priority="11">
      <formula>$V75=""</formula>
    </cfRule>
  </conditionalFormatting>
  <conditionalFormatting sqref="Z81:AI81">
    <cfRule type="containsBlanks" dxfId="125" priority="10">
      <formula>LEN(TRIM(Z81))=0</formula>
    </cfRule>
  </conditionalFormatting>
  <conditionalFormatting sqref="Z81:AI81">
    <cfRule type="expression" dxfId="124" priority="9">
      <formula>$V81=""</formula>
    </cfRule>
  </conditionalFormatting>
  <conditionalFormatting sqref="Z87:AI87">
    <cfRule type="containsBlanks" dxfId="123" priority="8">
      <formula>LEN(TRIM(Z87))=0</formula>
    </cfRule>
  </conditionalFormatting>
  <conditionalFormatting sqref="Z87:AI87">
    <cfRule type="expression" dxfId="122" priority="7">
      <formula>$V87=""</formula>
    </cfRule>
  </conditionalFormatting>
  <conditionalFormatting sqref="Z93:AI93">
    <cfRule type="containsBlanks" dxfId="121" priority="6">
      <formula>LEN(TRIM(Z93))=0</formula>
    </cfRule>
  </conditionalFormatting>
  <conditionalFormatting sqref="Z93:AI93">
    <cfRule type="expression" dxfId="120" priority="5">
      <formula>$V93=""</formula>
    </cfRule>
  </conditionalFormatting>
  <conditionalFormatting sqref="Z99:AI99">
    <cfRule type="containsBlanks" dxfId="119" priority="4">
      <formula>LEN(TRIM(Z99))=0</formula>
    </cfRule>
  </conditionalFormatting>
  <conditionalFormatting sqref="Z99:AI99">
    <cfRule type="expression" dxfId="118" priority="3">
      <formula>$V99=""</formula>
    </cfRule>
  </conditionalFormatting>
  <conditionalFormatting sqref="Z105:AI105">
    <cfRule type="containsBlanks" dxfId="117" priority="2">
      <formula>LEN(TRIM(Z105))=0</formula>
    </cfRule>
  </conditionalFormatting>
  <conditionalFormatting sqref="Z105:AI105">
    <cfRule type="expression" dxfId="116" priority="1">
      <formula>$V105=""</formula>
    </cfRule>
  </conditionalFormatting>
  <dataValidations count="10">
    <dataValidation type="list" allowBlank="1" showInputMessage="1" showErrorMessage="1" sqref="Q7:T7">
      <formula1>INDIRECT("都道府県")</formula1>
    </dataValidation>
    <dataValidation type="list" allowBlank="1" showInputMessage="1" showErrorMessage="1" sqref="F37:Q37 F43:Q43 F49:Q49 F55:Q55 F61:Q61 F67:Q67 F73:Q73 F79:Q79 F85:Q85 F91:Q91 F97:Q97 F103:Q103">
      <formula1>INDIRECT("教科の位置付け")</formula1>
    </dataValidation>
    <dataValidation type="list" allowBlank="1" sqref="V37:AI37 V43:AI43 V49:AI49 V55:AI55 V61:AI61 V67:AI67 V73:AI73 V79:AI79 V85:AI85 V91:AI91 V97:AI97 V103:AI103">
      <formula1>INDIRECT(R37)</formula1>
    </dataValidation>
    <dataValidation type="list" allowBlank="1" showInputMessage="1" showErrorMessage="1" sqref="V38:AI38 V44:AI44 V50:AI50 V56:AI56 V62:AI62 V68:AI68 V74:AI74 V80:AI80 V86:AI86 V92:AI92 V98:AI98 V104:AI104">
      <formula1>"全校児童/生徒,学年単位,学級単位,その他"</formula1>
    </dataValidation>
    <dataValidation type="list" allowBlank="1" showInputMessage="1" showErrorMessage="1" sqref="V36:AA36 V42:AA42 V48:AA48 V54:AA54 V60:AA60 V66:AA66 V72:AA72 V78:AA78 V84:AA84 V90:AA90 V96:AA96 V102:AA102">
      <formula1>"午前,午後,午前と午後"</formula1>
    </dataValidation>
    <dataValidation type="list" allowBlank="1" showInputMessage="1" showErrorMessage="1" sqref="L11:M11">
      <formula1>INDIRECT($F$11)</formula1>
    </dataValidation>
    <dataValidation type="list" allowBlank="1" showInputMessage="1" showErrorMessage="1" sqref="F11:K11">
      <formula1>INDIRECT("大項目")</formula1>
    </dataValidation>
    <dataValidation type="list" allowBlank="1" showInputMessage="1" showErrorMessage="1" sqref="L17:AI31">
      <formula1>"講師,実技,単労"</formula1>
    </dataValidation>
    <dataValidation type="list" allowBlank="1" showInputMessage="1" sqref="Z39:AI39 Z45:AI45 Z51:AI51 Z57:AI57 Z63:AI63 Z69:AI69 Z75:AI75 Z81:AI81 Z87:AI87 Z93:AI93 Z99:AI99 Z105:AI105">
      <formula1>INDIRECT(V38)</formula1>
    </dataValidation>
    <dataValidation allowBlank="1" showInputMessage="1" showErrorMessage="1" promptTitle="日付・時間について" prompt="下表の第1回～第12回の実施計画書に記入すると自動で反映されます。" sqref="L15:AI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I193"/>
  <sheetViews>
    <sheetView view="pageBreakPreview" zoomScaleNormal="100" zoomScaleSheetLayoutView="100" workbookViewId="0">
      <selection sqref="A1:X1"/>
    </sheetView>
  </sheetViews>
  <sheetFormatPr defaultColWidth="2.5" defaultRowHeight="13.5" x14ac:dyDescent="0.15"/>
  <cols>
    <col min="1" max="16384" width="2.5" style="16"/>
  </cols>
  <sheetData>
    <row r="1" spans="1:35" ht="25.5" customHeight="1" thickBot="1" x14ac:dyDescent="0.2">
      <c r="A1" s="253" t="s">
        <v>526</v>
      </c>
      <c r="B1" s="253"/>
      <c r="C1" s="253"/>
      <c r="D1" s="253"/>
      <c r="E1" s="253"/>
      <c r="F1" s="253"/>
      <c r="G1" s="253"/>
      <c r="H1" s="253"/>
      <c r="I1" s="253"/>
      <c r="J1" s="253"/>
      <c r="K1" s="253"/>
      <c r="L1" s="253"/>
      <c r="M1" s="253"/>
      <c r="N1" s="253"/>
      <c r="O1" s="253"/>
      <c r="P1" s="253"/>
      <c r="Q1" s="253"/>
      <c r="R1" s="253"/>
      <c r="S1" s="253"/>
      <c r="T1" s="253"/>
      <c r="U1" s="253"/>
      <c r="V1" s="253"/>
      <c r="W1" s="253"/>
      <c r="X1" s="253"/>
      <c r="AC1" s="254" t="s">
        <v>203</v>
      </c>
      <c r="AD1" s="255"/>
      <c r="AE1" s="256"/>
      <c r="AF1" s="262" t="str">
        <f>IF(様式4!AF1="","",様式4!AF1)</f>
        <v/>
      </c>
      <c r="AG1" s="263"/>
      <c r="AH1" s="263"/>
      <c r="AI1" s="17" t="s">
        <v>204</v>
      </c>
    </row>
    <row r="2" spans="1:35" ht="33.75" customHeight="1" x14ac:dyDescent="0.15">
      <c r="A2" s="264" t="s">
        <v>599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row>
    <row r="3" spans="1:35" ht="25.5" customHeight="1" x14ac:dyDescent="0.15">
      <c r="A3" s="265" t="s">
        <v>313</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row>
    <row r="4" spans="1:35" s="18" customFormat="1" ht="11.25" customHeight="1" thickBot="1" x14ac:dyDescent="0.2"/>
    <row r="5" spans="1:35" s="18" customFormat="1" ht="25.5" customHeight="1" thickBot="1" x14ac:dyDescent="0.2">
      <c r="A5" s="97" t="s">
        <v>349</v>
      </c>
      <c r="U5" s="453" t="s">
        <v>290</v>
      </c>
      <c r="V5" s="454"/>
      <c r="W5" s="454"/>
      <c r="X5" s="454"/>
      <c r="Y5" s="454"/>
      <c r="Z5" s="455"/>
      <c r="AA5" s="456"/>
      <c r="AB5" s="456"/>
      <c r="AC5" s="456"/>
      <c r="AD5" s="456"/>
      <c r="AE5" s="456"/>
      <c r="AF5" s="456"/>
      <c r="AG5" s="456"/>
      <c r="AH5" s="456"/>
      <c r="AI5" s="457"/>
    </row>
    <row r="6" spans="1:35" s="18" customFormat="1" ht="25.5" customHeight="1" x14ac:dyDescent="0.15">
      <c r="A6" s="458" t="s">
        <v>308</v>
      </c>
      <c r="B6" s="459"/>
      <c r="C6" s="459"/>
      <c r="D6" s="459"/>
      <c r="E6" s="460"/>
      <c r="F6" s="455"/>
      <c r="G6" s="456"/>
      <c r="H6" s="456"/>
      <c r="I6" s="456"/>
      <c r="J6" s="461"/>
      <c r="K6" s="462" t="s">
        <v>291</v>
      </c>
      <c r="L6" s="462"/>
      <c r="M6" s="462"/>
      <c r="N6" s="462"/>
      <c r="O6" s="462"/>
      <c r="P6" s="463"/>
      <c r="Q6" s="463"/>
      <c r="R6" s="463"/>
      <c r="S6" s="463"/>
      <c r="T6" s="463"/>
      <c r="U6" s="464" t="s">
        <v>292</v>
      </c>
      <c r="V6" s="464"/>
      <c r="W6" s="464"/>
      <c r="X6" s="464"/>
      <c r="Y6" s="464"/>
      <c r="Z6" s="455"/>
      <c r="AA6" s="456"/>
      <c r="AB6" s="456"/>
      <c r="AC6" s="456"/>
      <c r="AD6" s="456"/>
      <c r="AE6" s="456"/>
      <c r="AF6" s="456"/>
      <c r="AG6" s="456"/>
      <c r="AH6" s="456"/>
      <c r="AI6" s="457"/>
    </row>
    <row r="7" spans="1:35" s="18" customFormat="1" ht="25.5" customHeight="1" x14ac:dyDescent="0.15">
      <c r="A7" s="465" t="s">
        <v>293</v>
      </c>
      <c r="B7" s="466"/>
      <c r="C7" s="466"/>
      <c r="D7" s="466"/>
      <c r="E7" s="467"/>
      <c r="F7" s="450" t="str">
        <f>IF(様式4!F6="","",様式4!F6)</f>
        <v/>
      </c>
      <c r="G7" s="451"/>
      <c r="H7" s="451"/>
      <c r="I7" s="451"/>
      <c r="J7" s="451"/>
      <c r="K7" s="320"/>
      <c r="L7" s="320"/>
      <c r="M7" s="320"/>
      <c r="N7" s="320"/>
      <c r="O7" s="320"/>
      <c r="P7" s="320"/>
      <c r="Q7" s="320"/>
      <c r="R7" s="320"/>
      <c r="S7" s="320"/>
      <c r="T7" s="468"/>
      <c r="U7" s="469" t="s">
        <v>294</v>
      </c>
      <c r="V7" s="470"/>
      <c r="W7" s="470"/>
      <c r="X7" s="470"/>
      <c r="Y7" s="471"/>
      <c r="Z7" s="472"/>
      <c r="AA7" s="473"/>
      <c r="AB7" s="473"/>
      <c r="AC7" s="473"/>
      <c r="AD7" s="473"/>
      <c r="AE7" s="473"/>
      <c r="AF7" s="473"/>
      <c r="AG7" s="473"/>
      <c r="AH7" s="473"/>
      <c r="AI7" s="474"/>
    </row>
    <row r="8" spans="1:35" s="18" customFormat="1" ht="25.5" customHeight="1" x14ac:dyDescent="0.15">
      <c r="A8" s="475" t="s">
        <v>295</v>
      </c>
      <c r="B8" s="476"/>
      <c r="C8" s="476"/>
      <c r="D8" s="476"/>
      <c r="E8" s="477"/>
      <c r="F8" s="478"/>
      <c r="G8" s="479"/>
      <c r="H8" s="479"/>
      <c r="I8" s="479"/>
      <c r="J8" s="479"/>
      <c r="K8" s="479"/>
      <c r="L8" s="479"/>
      <c r="M8" s="479"/>
      <c r="N8" s="479"/>
      <c r="O8" s="473" t="s">
        <v>296</v>
      </c>
      <c r="P8" s="473"/>
      <c r="Q8" s="473"/>
      <c r="R8" s="473"/>
      <c r="S8" s="473"/>
      <c r="T8" s="480"/>
      <c r="U8" s="481" t="s">
        <v>297</v>
      </c>
      <c r="V8" s="466"/>
      <c r="W8" s="466"/>
      <c r="X8" s="466"/>
      <c r="Y8" s="467"/>
      <c r="Z8" s="472"/>
      <c r="AA8" s="473"/>
      <c r="AB8" s="473"/>
      <c r="AC8" s="473"/>
      <c r="AD8" s="473"/>
      <c r="AE8" s="473"/>
      <c r="AF8" s="473"/>
      <c r="AG8" s="473"/>
      <c r="AH8" s="473"/>
      <c r="AI8" s="474"/>
    </row>
    <row r="9" spans="1:35" s="18" customFormat="1" ht="25.5" customHeight="1" x14ac:dyDescent="0.15">
      <c r="A9" s="475" t="s">
        <v>298</v>
      </c>
      <c r="B9" s="476"/>
      <c r="C9" s="476"/>
      <c r="D9" s="476"/>
      <c r="E9" s="477"/>
      <c r="F9" s="450"/>
      <c r="G9" s="451"/>
      <c r="H9" s="451"/>
      <c r="I9" s="451"/>
      <c r="J9" s="451"/>
      <c r="K9" s="451"/>
      <c r="L9" s="451"/>
      <c r="M9" s="451"/>
      <c r="N9" s="451"/>
      <c r="O9" s="451"/>
      <c r="P9" s="451"/>
      <c r="Q9" s="451"/>
      <c r="R9" s="451"/>
      <c r="S9" s="451"/>
      <c r="T9" s="496"/>
      <c r="U9" s="481" t="s">
        <v>309</v>
      </c>
      <c r="V9" s="466"/>
      <c r="W9" s="466"/>
      <c r="X9" s="466"/>
      <c r="Y9" s="467"/>
      <c r="Z9" s="472"/>
      <c r="AA9" s="473"/>
      <c r="AB9" s="473"/>
      <c r="AC9" s="473"/>
      <c r="AD9" s="473"/>
      <c r="AE9" s="473"/>
      <c r="AF9" s="473"/>
      <c r="AG9" s="473"/>
      <c r="AH9" s="473"/>
      <c r="AI9" s="474"/>
    </row>
    <row r="10" spans="1:35" s="18" customFormat="1" ht="25.5" customHeight="1" x14ac:dyDescent="0.15">
      <c r="A10" s="475" t="s">
        <v>299</v>
      </c>
      <c r="B10" s="476"/>
      <c r="C10" s="476"/>
      <c r="D10" s="476"/>
      <c r="E10" s="477"/>
      <c r="F10" s="473" t="s">
        <v>300</v>
      </c>
      <c r="G10" s="473"/>
      <c r="H10" s="473"/>
      <c r="I10" s="451"/>
      <c r="J10" s="451"/>
      <c r="K10" s="451"/>
      <c r="L10" s="451"/>
      <c r="M10" s="451"/>
      <c r="N10" s="451"/>
      <c r="O10" s="451"/>
      <c r="P10" s="451"/>
      <c r="Q10" s="451"/>
      <c r="R10" s="451"/>
      <c r="S10" s="451"/>
      <c r="T10" s="496"/>
      <c r="U10" s="481" t="s">
        <v>301</v>
      </c>
      <c r="V10" s="497"/>
      <c r="W10" s="497"/>
      <c r="X10" s="497"/>
      <c r="Y10" s="498"/>
      <c r="Z10" s="472"/>
      <c r="AA10" s="473"/>
      <c r="AB10" s="473"/>
      <c r="AC10" s="473"/>
      <c r="AD10" s="473"/>
      <c r="AE10" s="473"/>
      <c r="AF10" s="473"/>
      <c r="AG10" s="473"/>
      <c r="AH10" s="473"/>
      <c r="AI10" s="474"/>
    </row>
    <row r="11" spans="1:35" s="18" customFormat="1" ht="25.5" customHeight="1" thickBot="1" x14ac:dyDescent="0.2">
      <c r="A11" s="487" t="s">
        <v>310</v>
      </c>
      <c r="B11" s="488"/>
      <c r="C11" s="488"/>
      <c r="D11" s="488"/>
      <c r="E11" s="489"/>
      <c r="F11" s="490"/>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2"/>
    </row>
    <row r="12" spans="1:35" s="18" customFormat="1" ht="19.5" customHeight="1" x14ac:dyDescent="0.15">
      <c r="A12" s="493" t="s">
        <v>312</v>
      </c>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5"/>
    </row>
    <row r="13" spans="1:35" s="18" customFormat="1" ht="7.5" customHeight="1" x14ac:dyDescent="0.15">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3"/>
    </row>
    <row r="14" spans="1:35" s="18" customFormat="1" ht="18" customHeight="1" x14ac:dyDescent="0.15">
      <c r="A14" s="54"/>
      <c r="B14" s="55">
        <v>1</v>
      </c>
      <c r="C14" s="39" t="s">
        <v>218</v>
      </c>
      <c r="D14" s="39"/>
      <c r="E14" s="39" t="s">
        <v>303</v>
      </c>
      <c r="F14" s="38" t="s">
        <v>302</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row>
    <row r="15" spans="1:35" s="18" customFormat="1" ht="18" customHeight="1" x14ac:dyDescent="0.15">
      <c r="A15" s="58"/>
      <c r="B15" s="59">
        <v>2</v>
      </c>
      <c r="C15" s="59" t="s">
        <v>218</v>
      </c>
      <c r="D15" s="59"/>
      <c r="E15" s="59" t="s">
        <v>303</v>
      </c>
      <c r="F15" s="60" t="s">
        <v>429</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row>
    <row r="16" spans="1:35" s="18" customFormat="1" ht="18" customHeight="1" x14ac:dyDescent="0.15">
      <c r="A16" s="58"/>
      <c r="B16" s="59">
        <v>3</v>
      </c>
      <c r="C16" s="59" t="s">
        <v>218</v>
      </c>
      <c r="D16" s="59"/>
      <c r="E16" s="59" t="s">
        <v>303</v>
      </c>
      <c r="F16" s="60" t="s">
        <v>304</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2"/>
    </row>
    <row r="17" spans="1:35" s="18" customFormat="1" ht="18" customHeight="1" x14ac:dyDescent="0.15">
      <c r="A17" s="58"/>
      <c r="B17" s="59">
        <v>4</v>
      </c>
      <c r="C17" s="59" t="s">
        <v>218</v>
      </c>
      <c r="D17" s="59"/>
      <c r="E17" s="59" t="s">
        <v>303</v>
      </c>
      <c r="F17" s="60" t="s">
        <v>305</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2"/>
    </row>
    <row r="18" spans="1:35" s="18" customFormat="1" ht="18" customHeight="1" x14ac:dyDescent="0.15">
      <c r="A18" s="58"/>
      <c r="B18" s="59">
        <v>5</v>
      </c>
      <c r="C18" s="59" t="s">
        <v>218</v>
      </c>
      <c r="D18" s="59"/>
      <c r="E18" s="59" t="s">
        <v>303</v>
      </c>
      <c r="F18" s="60" t="s">
        <v>306</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2"/>
    </row>
    <row r="19" spans="1:35" s="18" customFormat="1" ht="18" customHeight="1" x14ac:dyDescent="0.15">
      <c r="A19" s="58"/>
      <c r="B19" s="59">
        <v>6</v>
      </c>
      <c r="C19" s="59" t="s">
        <v>218</v>
      </c>
      <c r="D19" s="59"/>
      <c r="E19" s="59" t="s">
        <v>303</v>
      </c>
      <c r="F19" s="60" t="s">
        <v>307</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2"/>
    </row>
    <row r="20" spans="1:35" s="18" customFormat="1" ht="18" customHeight="1" x14ac:dyDescent="0.15">
      <c r="A20" s="63"/>
      <c r="B20" s="64">
        <v>7</v>
      </c>
      <c r="C20" s="39" t="s">
        <v>218</v>
      </c>
      <c r="D20" s="39"/>
      <c r="E20" s="39" t="s">
        <v>303</v>
      </c>
      <c r="F20" s="38" t="s">
        <v>430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35" s="18" customFormat="1" ht="7.5" customHeight="1" thickBot="1" x14ac:dyDescent="0.2">
      <c r="A21" s="65"/>
      <c r="B21" s="66"/>
      <c r="C21" s="67"/>
      <c r="D21" s="67"/>
      <c r="E21" s="67"/>
      <c r="F21" s="67"/>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8"/>
    </row>
    <row r="22" spans="1:35" s="18" customFormat="1" ht="7.5" customHeight="1" x14ac:dyDescent="0.15">
      <c r="A22" s="98"/>
      <c r="B22" s="56"/>
      <c r="C22" s="38"/>
      <c r="D22" s="38"/>
      <c r="E22" s="38"/>
      <c r="F22" s="38"/>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5" s="18" customFormat="1" ht="21" customHeight="1" x14ac:dyDescent="0.15">
      <c r="A23" s="98" t="s">
        <v>354</v>
      </c>
      <c r="B23" s="56"/>
      <c r="C23" s="38"/>
      <c r="D23" s="38"/>
      <c r="E23" s="38"/>
      <c r="F23" s="38"/>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5" s="18" customFormat="1" ht="21" customHeight="1" thickBot="1" x14ac:dyDescent="0.2">
      <c r="A24" s="99" t="s">
        <v>355</v>
      </c>
      <c r="B24" s="56"/>
      <c r="C24" s="38"/>
      <c r="D24" s="38"/>
      <c r="E24" s="38"/>
      <c r="F24" s="38"/>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5" s="18" customFormat="1" ht="21" customHeight="1" x14ac:dyDescent="0.15">
      <c r="A25" s="504"/>
      <c r="B25" s="505"/>
      <c r="C25" s="499" t="s">
        <v>359</v>
      </c>
      <c r="D25" s="499"/>
      <c r="E25" s="499"/>
      <c r="F25" s="499"/>
      <c r="G25" s="499" t="s">
        <v>357</v>
      </c>
      <c r="H25" s="499"/>
      <c r="I25" s="499"/>
      <c r="J25" s="499"/>
      <c r="K25" s="499" t="s">
        <v>353</v>
      </c>
      <c r="L25" s="499"/>
      <c r="M25" s="499"/>
      <c r="N25" s="499"/>
      <c r="O25" s="499"/>
      <c r="P25" s="499" t="s">
        <v>358</v>
      </c>
      <c r="Q25" s="499"/>
      <c r="R25" s="499"/>
      <c r="S25" s="499"/>
      <c r="T25" s="499"/>
      <c r="U25" s="499"/>
      <c r="V25" s="499"/>
      <c r="W25" s="499"/>
      <c r="X25" s="499"/>
      <c r="Y25" s="499" t="s">
        <v>360</v>
      </c>
      <c r="Z25" s="499"/>
      <c r="AA25" s="499"/>
      <c r="AB25" s="499"/>
      <c r="AC25" s="499"/>
      <c r="AD25" s="499"/>
      <c r="AE25" s="499"/>
      <c r="AF25" s="499"/>
      <c r="AG25" s="499"/>
      <c r="AH25" s="499"/>
      <c r="AI25" s="506"/>
    </row>
    <row r="26" spans="1:35" s="18" customFormat="1" ht="36" customHeight="1" x14ac:dyDescent="0.15">
      <c r="A26" s="483" t="s">
        <v>350</v>
      </c>
      <c r="B26" s="484"/>
      <c r="C26" s="500"/>
      <c r="D26" s="500"/>
      <c r="E26" s="500"/>
      <c r="F26" s="500"/>
      <c r="G26" s="502"/>
      <c r="H26" s="502"/>
      <c r="I26" s="502"/>
      <c r="J26" s="502"/>
      <c r="K26" s="500"/>
      <c r="L26" s="500"/>
      <c r="M26" s="500"/>
      <c r="N26" s="500"/>
      <c r="O26" s="500"/>
      <c r="P26" s="502"/>
      <c r="Q26" s="502"/>
      <c r="R26" s="502"/>
      <c r="S26" s="502"/>
      <c r="T26" s="502"/>
      <c r="U26" s="502"/>
      <c r="V26" s="502"/>
      <c r="W26" s="502"/>
      <c r="X26" s="502"/>
      <c r="Y26" s="502"/>
      <c r="Z26" s="502"/>
      <c r="AA26" s="502"/>
      <c r="AB26" s="502"/>
      <c r="AC26" s="502"/>
      <c r="AD26" s="502"/>
      <c r="AE26" s="502"/>
      <c r="AF26" s="502"/>
      <c r="AG26" s="502"/>
      <c r="AH26" s="502"/>
      <c r="AI26" s="507"/>
    </row>
    <row r="27" spans="1:35" s="18" customFormat="1" ht="36" customHeight="1" x14ac:dyDescent="0.15">
      <c r="A27" s="483" t="s">
        <v>351</v>
      </c>
      <c r="B27" s="484"/>
      <c r="C27" s="500"/>
      <c r="D27" s="500"/>
      <c r="E27" s="500"/>
      <c r="F27" s="500"/>
      <c r="G27" s="502"/>
      <c r="H27" s="502"/>
      <c r="I27" s="502"/>
      <c r="J27" s="502"/>
      <c r="K27" s="500"/>
      <c r="L27" s="500"/>
      <c r="M27" s="500"/>
      <c r="N27" s="500"/>
      <c r="O27" s="500"/>
      <c r="P27" s="502"/>
      <c r="Q27" s="502"/>
      <c r="R27" s="502"/>
      <c r="S27" s="502"/>
      <c r="T27" s="502"/>
      <c r="U27" s="502"/>
      <c r="V27" s="502"/>
      <c r="W27" s="502"/>
      <c r="X27" s="502"/>
      <c r="Y27" s="502"/>
      <c r="Z27" s="502"/>
      <c r="AA27" s="502"/>
      <c r="AB27" s="502"/>
      <c r="AC27" s="502"/>
      <c r="AD27" s="502"/>
      <c r="AE27" s="502"/>
      <c r="AF27" s="502"/>
      <c r="AG27" s="502"/>
      <c r="AH27" s="502"/>
      <c r="AI27" s="507"/>
    </row>
    <row r="28" spans="1:35" s="18" customFormat="1" ht="36" customHeight="1" thickBot="1" x14ac:dyDescent="0.2">
      <c r="A28" s="485" t="s">
        <v>352</v>
      </c>
      <c r="B28" s="486"/>
      <c r="C28" s="501"/>
      <c r="D28" s="501"/>
      <c r="E28" s="501"/>
      <c r="F28" s="501"/>
      <c r="G28" s="503"/>
      <c r="H28" s="503"/>
      <c r="I28" s="503"/>
      <c r="J28" s="503"/>
      <c r="K28" s="501"/>
      <c r="L28" s="501"/>
      <c r="M28" s="501"/>
      <c r="N28" s="501"/>
      <c r="O28" s="501"/>
      <c r="P28" s="503"/>
      <c r="Q28" s="503"/>
      <c r="R28" s="503"/>
      <c r="S28" s="503"/>
      <c r="T28" s="503"/>
      <c r="U28" s="503"/>
      <c r="V28" s="503"/>
      <c r="W28" s="503"/>
      <c r="X28" s="503"/>
      <c r="Y28" s="503"/>
      <c r="Z28" s="503"/>
      <c r="AA28" s="503"/>
      <c r="AB28" s="503"/>
      <c r="AC28" s="503"/>
      <c r="AD28" s="503"/>
      <c r="AE28" s="503"/>
      <c r="AF28" s="503"/>
      <c r="AG28" s="503"/>
      <c r="AH28" s="503"/>
      <c r="AI28" s="508"/>
    </row>
    <row r="29" spans="1:35" s="18" customFormat="1" ht="6.75" customHeight="1" x14ac:dyDescent="0.15">
      <c r="A29" s="196"/>
      <c r="B29" s="56"/>
      <c r="C29" s="38"/>
      <c r="D29" s="38"/>
      <c r="E29" s="38"/>
      <c r="F29" s="38"/>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5" s="18" customFormat="1" ht="21" customHeight="1" thickBot="1" x14ac:dyDescent="0.2">
      <c r="A30" s="197" t="s">
        <v>356</v>
      </c>
      <c r="B30" s="56"/>
      <c r="C30" s="38"/>
      <c r="D30" s="38"/>
      <c r="E30" s="38"/>
      <c r="F30" s="38"/>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5" s="18" customFormat="1" ht="18" customHeight="1" x14ac:dyDescent="0.15">
      <c r="A31" s="439" t="s">
        <v>232</v>
      </c>
      <c r="B31" s="440"/>
      <c r="C31" s="440"/>
      <c r="D31" s="440"/>
      <c r="E31" s="440"/>
      <c r="F31" s="440"/>
      <c r="G31" s="440"/>
      <c r="H31" s="440"/>
      <c r="I31" s="441"/>
      <c r="J31" s="435" t="s">
        <v>233</v>
      </c>
      <c r="K31" s="401"/>
      <c r="L31" s="431" t="s">
        <v>220</v>
      </c>
      <c r="M31" s="434"/>
      <c r="N31" s="431" t="s">
        <v>234</v>
      </c>
      <c r="O31" s="434"/>
      <c r="P31" s="431" t="s">
        <v>235</v>
      </c>
      <c r="Q31" s="434"/>
      <c r="R31" s="431" t="s">
        <v>236</v>
      </c>
      <c r="S31" s="434"/>
      <c r="T31" s="431" t="s">
        <v>237</v>
      </c>
      <c r="U31" s="434"/>
      <c r="V31" s="431" t="s">
        <v>238</v>
      </c>
      <c r="W31" s="434"/>
      <c r="X31" s="431" t="s">
        <v>239</v>
      </c>
      <c r="Y31" s="434"/>
      <c r="Z31" s="431" t="s">
        <v>240</v>
      </c>
      <c r="AA31" s="434"/>
      <c r="AB31" s="431" t="s">
        <v>241</v>
      </c>
      <c r="AC31" s="434"/>
      <c r="AD31" s="431" t="s">
        <v>133</v>
      </c>
      <c r="AE31" s="434"/>
      <c r="AF31" s="431" t="s">
        <v>134</v>
      </c>
      <c r="AG31" s="434"/>
      <c r="AH31" s="431" t="s">
        <v>135</v>
      </c>
      <c r="AI31" s="432"/>
    </row>
    <row r="32" spans="1:35" ht="18.75" customHeight="1" x14ac:dyDescent="0.15">
      <c r="A32" s="382"/>
      <c r="B32" s="383"/>
      <c r="C32" s="383"/>
      <c r="D32" s="383"/>
      <c r="E32" s="383"/>
      <c r="F32" s="383"/>
      <c r="G32" s="383"/>
      <c r="H32" s="383"/>
      <c r="I32" s="442"/>
      <c r="J32" s="433" t="s">
        <v>242</v>
      </c>
      <c r="K32" s="403"/>
      <c r="L32" s="342" t="str">
        <f>IF(F53="","",F53)</f>
        <v/>
      </c>
      <c r="M32" s="346"/>
      <c r="N32" s="342" t="str">
        <f>IF(F59="","",F59)</f>
        <v/>
      </c>
      <c r="O32" s="346"/>
      <c r="P32" s="342" t="str">
        <f>IF(F65="","",F65)</f>
        <v/>
      </c>
      <c r="Q32" s="346"/>
      <c r="R32" s="342" t="str">
        <f>IF(F71="","",F71)</f>
        <v/>
      </c>
      <c r="S32" s="346"/>
      <c r="T32" s="342" t="str">
        <f>IF(F77="","",F77)</f>
        <v/>
      </c>
      <c r="U32" s="346"/>
      <c r="V32" s="342" t="str">
        <f>IF(F83="","",F83)</f>
        <v/>
      </c>
      <c r="W32" s="346"/>
      <c r="X32" s="342" t="str">
        <f>IF(F89="","",F89)</f>
        <v/>
      </c>
      <c r="Y32" s="346"/>
      <c r="Z32" s="342" t="str">
        <f>IF(F95="","",F95)</f>
        <v/>
      </c>
      <c r="AA32" s="346"/>
      <c r="AB32" s="342" t="str">
        <f>IF(F101="","",F101)</f>
        <v/>
      </c>
      <c r="AC32" s="346"/>
      <c r="AD32" s="342" t="str">
        <f>IF(F107="","",F107)</f>
        <v/>
      </c>
      <c r="AE32" s="346"/>
      <c r="AF32" s="342" t="str">
        <f>IF(F113="","",F113)</f>
        <v/>
      </c>
      <c r="AG32" s="346"/>
      <c r="AH32" s="342" t="str">
        <f>IF(F119="","",F119)</f>
        <v/>
      </c>
      <c r="AI32" s="343"/>
    </row>
    <row r="33" spans="1:35" ht="18.75" customHeight="1" x14ac:dyDescent="0.15">
      <c r="A33" s="385"/>
      <c r="B33" s="386"/>
      <c r="C33" s="386"/>
      <c r="D33" s="386"/>
      <c r="E33" s="386"/>
      <c r="F33" s="386"/>
      <c r="G33" s="386"/>
      <c r="H33" s="386"/>
      <c r="I33" s="443"/>
      <c r="J33" s="436" t="s">
        <v>243</v>
      </c>
      <c r="K33" s="405"/>
      <c r="L33" s="344">
        <f>IF(AF53&gt;=150,3,IF(AND(AF53&lt;150,AF53&gt;=90),2,IF(AF53="",0,1)))</f>
        <v>0</v>
      </c>
      <c r="M33" s="345"/>
      <c r="N33" s="344">
        <f>IF(AF59&gt;=150,3,IF(AND(AF59&lt;150,AF59&gt;=90),2,IF(AF59="",0,1)))</f>
        <v>0</v>
      </c>
      <c r="O33" s="345"/>
      <c r="P33" s="344">
        <f>IF(AF65&gt;=150,3,IF(AND(AF65&lt;150,AF65&gt;=90),2,IF(AF65="",0,1)))</f>
        <v>0</v>
      </c>
      <c r="Q33" s="345"/>
      <c r="R33" s="344">
        <f>IF(AF71&gt;=150,3,IF(AND(AF71&lt;150,AF71&gt;=90),2,IF(AF71="",0,1)))</f>
        <v>0</v>
      </c>
      <c r="S33" s="345"/>
      <c r="T33" s="344">
        <f>IF(AF77&gt;=150,3,IF(AND(AF77&lt;150,AF77&gt;=90),2,IF(AF77="",0,1)))</f>
        <v>0</v>
      </c>
      <c r="U33" s="345"/>
      <c r="V33" s="344">
        <f>IF(AF83&gt;=150,3,IF(AND(AF83&lt;150,AF83&gt;=90),2,IF(AF83="",0,1)))</f>
        <v>0</v>
      </c>
      <c r="W33" s="345"/>
      <c r="X33" s="344">
        <f>IF(AF89&gt;=150,3,IF(AND(AF89&lt;150,AF89&gt;=90),2,IF(AF89="",0,1)))</f>
        <v>0</v>
      </c>
      <c r="Y33" s="345"/>
      <c r="Z33" s="344">
        <f>IF(AF95&gt;=150,3,IF(AND(AF95&lt;150,AF95&gt;=90),2,IF(AF95="",0,1)))</f>
        <v>0</v>
      </c>
      <c r="AA33" s="345"/>
      <c r="AB33" s="344">
        <f>IF(AF101&gt;=150,3,IF(AND(AF101&lt;150,AF101&gt;=90),2,IF(AF101="",0,1)))</f>
        <v>0</v>
      </c>
      <c r="AC33" s="345"/>
      <c r="AD33" s="344">
        <f>IF(AF107&gt;=150,3,IF(AND(AF107&lt;150,AF107&gt;=90),2,IF(AF107="",0,1)))</f>
        <v>0</v>
      </c>
      <c r="AE33" s="345"/>
      <c r="AF33" s="344">
        <f>IF(AF113&gt;=150,3,IF(AND(AF113&lt;150,AF113&gt;=90),2,IF(AF113="",0,1)))</f>
        <v>0</v>
      </c>
      <c r="AG33" s="345"/>
      <c r="AH33" s="344">
        <f>IF(AF119&gt;=150,3,IF(AND(AF119&lt;150,AF119&gt;=90),2,IF(AF119="",0,1)))</f>
        <v>0</v>
      </c>
      <c r="AI33" s="347"/>
    </row>
    <row r="34" spans="1:35" ht="18" customHeight="1" x14ac:dyDescent="0.15">
      <c r="A34" s="388" t="s">
        <v>244</v>
      </c>
      <c r="B34" s="438"/>
      <c r="C34" s="418"/>
      <c r="D34" s="419"/>
      <c r="E34" s="419"/>
      <c r="F34" s="419"/>
      <c r="G34" s="419"/>
      <c r="H34" s="419"/>
      <c r="I34" s="419"/>
      <c r="J34" s="419"/>
      <c r="K34" s="420"/>
      <c r="L34" s="348"/>
      <c r="M34" s="349"/>
      <c r="N34" s="348"/>
      <c r="O34" s="349"/>
      <c r="P34" s="348"/>
      <c r="Q34" s="349"/>
      <c r="R34" s="348"/>
      <c r="S34" s="349"/>
      <c r="T34" s="348"/>
      <c r="U34" s="349"/>
      <c r="V34" s="348"/>
      <c r="W34" s="349"/>
      <c r="X34" s="348"/>
      <c r="Y34" s="349"/>
      <c r="Z34" s="348"/>
      <c r="AA34" s="349"/>
      <c r="AB34" s="348"/>
      <c r="AC34" s="349"/>
      <c r="AD34" s="348"/>
      <c r="AE34" s="349"/>
      <c r="AF34" s="348"/>
      <c r="AG34" s="349"/>
      <c r="AH34" s="348"/>
      <c r="AI34" s="350"/>
    </row>
    <row r="35" spans="1:35" ht="18" customHeight="1" x14ac:dyDescent="0.15">
      <c r="A35" s="390" t="s">
        <v>245</v>
      </c>
      <c r="B35" s="437"/>
      <c r="C35" s="406"/>
      <c r="D35" s="407"/>
      <c r="E35" s="407"/>
      <c r="F35" s="407"/>
      <c r="G35" s="407"/>
      <c r="H35" s="407"/>
      <c r="I35" s="407"/>
      <c r="J35" s="407"/>
      <c r="K35" s="408"/>
      <c r="L35" s="351"/>
      <c r="M35" s="352"/>
      <c r="N35" s="351"/>
      <c r="O35" s="352"/>
      <c r="P35" s="351"/>
      <c r="Q35" s="352"/>
      <c r="R35" s="351"/>
      <c r="S35" s="352"/>
      <c r="T35" s="351"/>
      <c r="U35" s="352"/>
      <c r="V35" s="351"/>
      <c r="W35" s="352"/>
      <c r="X35" s="351"/>
      <c r="Y35" s="352"/>
      <c r="Z35" s="351"/>
      <c r="AA35" s="352"/>
      <c r="AB35" s="351"/>
      <c r="AC35" s="352"/>
      <c r="AD35" s="351"/>
      <c r="AE35" s="352"/>
      <c r="AF35" s="351"/>
      <c r="AG35" s="352"/>
      <c r="AH35" s="351"/>
      <c r="AI35" s="353"/>
    </row>
    <row r="36" spans="1:35" ht="18" customHeight="1" x14ac:dyDescent="0.15">
      <c r="A36" s="390" t="s">
        <v>246</v>
      </c>
      <c r="B36" s="437"/>
      <c r="C36" s="406"/>
      <c r="D36" s="407"/>
      <c r="E36" s="407"/>
      <c r="F36" s="407"/>
      <c r="G36" s="407"/>
      <c r="H36" s="407"/>
      <c r="I36" s="407"/>
      <c r="J36" s="407"/>
      <c r="K36" s="408"/>
      <c r="L36" s="351"/>
      <c r="M36" s="352"/>
      <c r="N36" s="351"/>
      <c r="O36" s="352"/>
      <c r="P36" s="351"/>
      <c r="Q36" s="352"/>
      <c r="R36" s="351"/>
      <c r="S36" s="352"/>
      <c r="T36" s="351"/>
      <c r="U36" s="352"/>
      <c r="V36" s="351"/>
      <c r="W36" s="352"/>
      <c r="X36" s="351"/>
      <c r="Y36" s="352"/>
      <c r="Z36" s="351"/>
      <c r="AA36" s="352"/>
      <c r="AB36" s="351"/>
      <c r="AC36" s="352"/>
      <c r="AD36" s="351"/>
      <c r="AE36" s="352"/>
      <c r="AF36" s="351"/>
      <c r="AG36" s="352"/>
      <c r="AH36" s="351"/>
      <c r="AI36" s="353"/>
    </row>
    <row r="37" spans="1:35" ht="18" customHeight="1" x14ac:dyDescent="0.15">
      <c r="A37" s="390" t="s">
        <v>247</v>
      </c>
      <c r="B37" s="437"/>
      <c r="C37" s="406"/>
      <c r="D37" s="407"/>
      <c r="E37" s="407"/>
      <c r="F37" s="407"/>
      <c r="G37" s="407"/>
      <c r="H37" s="407"/>
      <c r="I37" s="407"/>
      <c r="J37" s="407"/>
      <c r="K37" s="408"/>
      <c r="L37" s="351"/>
      <c r="M37" s="352"/>
      <c r="N37" s="351"/>
      <c r="O37" s="352"/>
      <c r="P37" s="351"/>
      <c r="Q37" s="352"/>
      <c r="R37" s="351"/>
      <c r="S37" s="352"/>
      <c r="T37" s="351"/>
      <c r="U37" s="352"/>
      <c r="V37" s="351"/>
      <c r="W37" s="352"/>
      <c r="X37" s="351"/>
      <c r="Y37" s="352"/>
      <c r="Z37" s="351"/>
      <c r="AA37" s="352"/>
      <c r="AB37" s="351"/>
      <c r="AC37" s="352"/>
      <c r="AD37" s="351"/>
      <c r="AE37" s="352"/>
      <c r="AF37" s="351"/>
      <c r="AG37" s="352"/>
      <c r="AH37" s="351"/>
      <c r="AI37" s="353"/>
    </row>
    <row r="38" spans="1:35" ht="18" customHeight="1" x14ac:dyDescent="0.15">
      <c r="A38" s="392" t="s">
        <v>248</v>
      </c>
      <c r="B38" s="444"/>
      <c r="C38" s="421"/>
      <c r="D38" s="422"/>
      <c r="E38" s="422"/>
      <c r="F38" s="422"/>
      <c r="G38" s="422"/>
      <c r="H38" s="422"/>
      <c r="I38" s="422"/>
      <c r="J38" s="422"/>
      <c r="K38" s="423"/>
      <c r="L38" s="354"/>
      <c r="M38" s="355"/>
      <c r="N38" s="354"/>
      <c r="O38" s="355"/>
      <c r="P38" s="354"/>
      <c r="Q38" s="355"/>
      <c r="R38" s="354"/>
      <c r="S38" s="355"/>
      <c r="T38" s="354"/>
      <c r="U38" s="355"/>
      <c r="V38" s="354"/>
      <c r="W38" s="355"/>
      <c r="X38" s="354"/>
      <c r="Y38" s="355"/>
      <c r="Z38" s="354"/>
      <c r="AA38" s="355"/>
      <c r="AB38" s="354"/>
      <c r="AC38" s="355"/>
      <c r="AD38" s="354"/>
      <c r="AE38" s="355"/>
      <c r="AF38" s="354"/>
      <c r="AG38" s="355"/>
      <c r="AH38" s="354"/>
      <c r="AI38" s="356"/>
    </row>
    <row r="39" spans="1:35" ht="18" customHeight="1" x14ac:dyDescent="0.15">
      <c r="A39" s="388" t="s">
        <v>249</v>
      </c>
      <c r="B39" s="389"/>
      <c r="C39" s="418"/>
      <c r="D39" s="419"/>
      <c r="E39" s="419"/>
      <c r="F39" s="419"/>
      <c r="G39" s="419"/>
      <c r="H39" s="419"/>
      <c r="I39" s="419"/>
      <c r="J39" s="419"/>
      <c r="K39" s="420"/>
      <c r="L39" s="357"/>
      <c r="M39" s="358"/>
      <c r="N39" s="357"/>
      <c r="O39" s="358"/>
      <c r="P39" s="357"/>
      <c r="Q39" s="358"/>
      <c r="R39" s="357"/>
      <c r="S39" s="358"/>
      <c r="T39" s="357"/>
      <c r="U39" s="358"/>
      <c r="V39" s="357"/>
      <c r="W39" s="358"/>
      <c r="X39" s="357"/>
      <c r="Y39" s="358"/>
      <c r="Z39" s="357"/>
      <c r="AA39" s="358"/>
      <c r="AB39" s="357"/>
      <c r="AC39" s="358"/>
      <c r="AD39" s="357"/>
      <c r="AE39" s="358"/>
      <c r="AF39" s="357"/>
      <c r="AG39" s="358"/>
      <c r="AH39" s="357"/>
      <c r="AI39" s="359"/>
    </row>
    <row r="40" spans="1:35" ht="18" customHeight="1" x14ac:dyDescent="0.15">
      <c r="A40" s="390" t="s">
        <v>250</v>
      </c>
      <c r="B40" s="391"/>
      <c r="C40" s="406"/>
      <c r="D40" s="407"/>
      <c r="E40" s="407"/>
      <c r="F40" s="407"/>
      <c r="G40" s="407"/>
      <c r="H40" s="407"/>
      <c r="I40" s="407"/>
      <c r="J40" s="407"/>
      <c r="K40" s="408"/>
      <c r="L40" s="360"/>
      <c r="M40" s="361"/>
      <c r="N40" s="360"/>
      <c r="O40" s="361"/>
      <c r="P40" s="360"/>
      <c r="Q40" s="361"/>
      <c r="R40" s="360"/>
      <c r="S40" s="361"/>
      <c r="T40" s="360"/>
      <c r="U40" s="361"/>
      <c r="V40" s="360"/>
      <c r="W40" s="361"/>
      <c r="X40" s="360"/>
      <c r="Y40" s="361"/>
      <c r="Z40" s="360"/>
      <c r="AA40" s="361"/>
      <c r="AB40" s="360"/>
      <c r="AC40" s="361"/>
      <c r="AD40" s="360"/>
      <c r="AE40" s="361"/>
      <c r="AF40" s="360"/>
      <c r="AG40" s="361"/>
      <c r="AH40" s="360"/>
      <c r="AI40" s="362"/>
    </row>
    <row r="41" spans="1:35" ht="18" customHeight="1" x14ac:dyDescent="0.15">
      <c r="A41" s="390" t="s">
        <v>251</v>
      </c>
      <c r="B41" s="391"/>
      <c r="C41" s="406"/>
      <c r="D41" s="407"/>
      <c r="E41" s="407"/>
      <c r="F41" s="407"/>
      <c r="G41" s="407"/>
      <c r="H41" s="407"/>
      <c r="I41" s="407"/>
      <c r="J41" s="407"/>
      <c r="K41" s="408"/>
      <c r="L41" s="360"/>
      <c r="M41" s="361"/>
      <c r="N41" s="360"/>
      <c r="O41" s="361"/>
      <c r="P41" s="360"/>
      <c r="Q41" s="361"/>
      <c r="R41" s="360"/>
      <c r="S41" s="361"/>
      <c r="T41" s="360"/>
      <c r="U41" s="361"/>
      <c r="V41" s="360"/>
      <c r="W41" s="361"/>
      <c r="X41" s="360"/>
      <c r="Y41" s="361"/>
      <c r="Z41" s="360"/>
      <c r="AA41" s="361"/>
      <c r="AB41" s="360"/>
      <c r="AC41" s="361"/>
      <c r="AD41" s="360"/>
      <c r="AE41" s="361"/>
      <c r="AF41" s="360"/>
      <c r="AG41" s="361"/>
      <c r="AH41" s="360"/>
      <c r="AI41" s="362"/>
    </row>
    <row r="42" spans="1:35" ht="18" customHeight="1" x14ac:dyDescent="0.15">
      <c r="A42" s="390" t="s">
        <v>252</v>
      </c>
      <c r="B42" s="391"/>
      <c r="C42" s="406"/>
      <c r="D42" s="407"/>
      <c r="E42" s="407"/>
      <c r="F42" s="407"/>
      <c r="G42" s="407"/>
      <c r="H42" s="407"/>
      <c r="I42" s="407"/>
      <c r="J42" s="407"/>
      <c r="K42" s="408"/>
      <c r="L42" s="360"/>
      <c r="M42" s="361"/>
      <c r="N42" s="360"/>
      <c r="O42" s="361"/>
      <c r="P42" s="360"/>
      <c r="Q42" s="361"/>
      <c r="R42" s="360"/>
      <c r="S42" s="361"/>
      <c r="T42" s="360"/>
      <c r="U42" s="361"/>
      <c r="V42" s="360"/>
      <c r="W42" s="361"/>
      <c r="X42" s="360"/>
      <c r="Y42" s="361"/>
      <c r="Z42" s="360"/>
      <c r="AA42" s="361"/>
      <c r="AB42" s="360"/>
      <c r="AC42" s="361"/>
      <c r="AD42" s="360"/>
      <c r="AE42" s="361"/>
      <c r="AF42" s="360"/>
      <c r="AG42" s="361"/>
      <c r="AH42" s="360"/>
      <c r="AI42" s="362"/>
    </row>
    <row r="43" spans="1:35" ht="18" customHeight="1" x14ac:dyDescent="0.15">
      <c r="A43" s="392" t="s">
        <v>253</v>
      </c>
      <c r="B43" s="393"/>
      <c r="C43" s="421"/>
      <c r="D43" s="422"/>
      <c r="E43" s="422"/>
      <c r="F43" s="422"/>
      <c r="G43" s="422"/>
      <c r="H43" s="422"/>
      <c r="I43" s="422"/>
      <c r="J43" s="422"/>
      <c r="K43" s="423"/>
      <c r="L43" s="363"/>
      <c r="M43" s="364"/>
      <c r="N43" s="363"/>
      <c r="O43" s="364"/>
      <c r="P43" s="363"/>
      <c r="Q43" s="364"/>
      <c r="R43" s="363"/>
      <c r="S43" s="364"/>
      <c r="T43" s="363"/>
      <c r="U43" s="364"/>
      <c r="V43" s="363"/>
      <c r="W43" s="364"/>
      <c r="X43" s="363"/>
      <c r="Y43" s="364"/>
      <c r="Z43" s="363"/>
      <c r="AA43" s="364"/>
      <c r="AB43" s="363"/>
      <c r="AC43" s="364"/>
      <c r="AD43" s="363"/>
      <c r="AE43" s="364"/>
      <c r="AF43" s="363"/>
      <c r="AG43" s="364"/>
      <c r="AH43" s="363"/>
      <c r="AI43" s="365"/>
    </row>
    <row r="44" spans="1:35" ht="18" customHeight="1" x14ac:dyDescent="0.15">
      <c r="A44" s="388" t="s">
        <v>254</v>
      </c>
      <c r="B44" s="389"/>
      <c r="C44" s="418"/>
      <c r="D44" s="419"/>
      <c r="E44" s="419"/>
      <c r="F44" s="419"/>
      <c r="G44" s="419"/>
      <c r="H44" s="419"/>
      <c r="I44" s="419"/>
      <c r="J44" s="419"/>
      <c r="K44" s="420"/>
      <c r="L44" s="357"/>
      <c r="M44" s="358"/>
      <c r="N44" s="357"/>
      <c r="O44" s="358"/>
      <c r="P44" s="357"/>
      <c r="Q44" s="358"/>
      <c r="R44" s="357"/>
      <c r="S44" s="358"/>
      <c r="T44" s="357"/>
      <c r="U44" s="358"/>
      <c r="V44" s="357"/>
      <c r="W44" s="358"/>
      <c r="X44" s="357"/>
      <c r="Y44" s="358"/>
      <c r="Z44" s="357"/>
      <c r="AA44" s="358"/>
      <c r="AB44" s="357"/>
      <c r="AC44" s="358"/>
      <c r="AD44" s="357"/>
      <c r="AE44" s="358"/>
      <c r="AF44" s="357"/>
      <c r="AG44" s="358"/>
      <c r="AH44" s="357"/>
      <c r="AI44" s="359"/>
    </row>
    <row r="45" spans="1:35" ht="18" customHeight="1" x14ac:dyDescent="0.15">
      <c r="A45" s="390" t="s">
        <v>255</v>
      </c>
      <c r="B45" s="391"/>
      <c r="C45" s="406"/>
      <c r="D45" s="407"/>
      <c r="E45" s="407"/>
      <c r="F45" s="407"/>
      <c r="G45" s="407"/>
      <c r="H45" s="407"/>
      <c r="I45" s="407"/>
      <c r="J45" s="407"/>
      <c r="K45" s="408"/>
      <c r="L45" s="360"/>
      <c r="M45" s="361"/>
      <c r="N45" s="360"/>
      <c r="O45" s="361"/>
      <c r="P45" s="360"/>
      <c r="Q45" s="361"/>
      <c r="R45" s="360"/>
      <c r="S45" s="361"/>
      <c r="T45" s="360"/>
      <c r="U45" s="361"/>
      <c r="V45" s="360"/>
      <c r="W45" s="361"/>
      <c r="X45" s="360"/>
      <c r="Y45" s="361"/>
      <c r="Z45" s="360"/>
      <c r="AA45" s="361"/>
      <c r="AB45" s="360"/>
      <c r="AC45" s="361"/>
      <c r="AD45" s="360"/>
      <c r="AE45" s="361"/>
      <c r="AF45" s="360"/>
      <c r="AG45" s="361"/>
      <c r="AH45" s="360"/>
      <c r="AI45" s="362"/>
    </row>
    <row r="46" spans="1:35" ht="18" customHeight="1" x14ac:dyDescent="0.15">
      <c r="A46" s="390" t="s">
        <v>256</v>
      </c>
      <c r="B46" s="391"/>
      <c r="C46" s="406"/>
      <c r="D46" s="407"/>
      <c r="E46" s="407"/>
      <c r="F46" s="407"/>
      <c r="G46" s="407"/>
      <c r="H46" s="407"/>
      <c r="I46" s="407"/>
      <c r="J46" s="407"/>
      <c r="K46" s="408"/>
      <c r="L46" s="360"/>
      <c r="M46" s="361"/>
      <c r="N46" s="360"/>
      <c r="O46" s="361"/>
      <c r="P46" s="360"/>
      <c r="Q46" s="361"/>
      <c r="R46" s="360"/>
      <c r="S46" s="361"/>
      <c r="T46" s="360"/>
      <c r="U46" s="361"/>
      <c r="V46" s="360"/>
      <c r="W46" s="361"/>
      <c r="X46" s="360"/>
      <c r="Y46" s="361"/>
      <c r="Z46" s="360"/>
      <c r="AA46" s="361"/>
      <c r="AB46" s="360"/>
      <c r="AC46" s="361"/>
      <c r="AD46" s="360"/>
      <c r="AE46" s="361"/>
      <c r="AF46" s="360"/>
      <c r="AG46" s="361"/>
      <c r="AH46" s="360"/>
      <c r="AI46" s="362"/>
    </row>
    <row r="47" spans="1:35" ht="18" customHeight="1" x14ac:dyDescent="0.15">
      <c r="A47" s="390" t="s">
        <v>257</v>
      </c>
      <c r="B47" s="391"/>
      <c r="C47" s="406"/>
      <c r="D47" s="407"/>
      <c r="E47" s="407"/>
      <c r="F47" s="407"/>
      <c r="G47" s="407"/>
      <c r="H47" s="407"/>
      <c r="I47" s="407"/>
      <c r="J47" s="407"/>
      <c r="K47" s="408"/>
      <c r="L47" s="360"/>
      <c r="M47" s="361"/>
      <c r="N47" s="360"/>
      <c r="O47" s="361"/>
      <c r="P47" s="360"/>
      <c r="Q47" s="361"/>
      <c r="R47" s="360"/>
      <c r="S47" s="361"/>
      <c r="T47" s="360"/>
      <c r="U47" s="361"/>
      <c r="V47" s="360"/>
      <c r="W47" s="361"/>
      <c r="X47" s="360"/>
      <c r="Y47" s="361"/>
      <c r="Z47" s="360"/>
      <c r="AA47" s="361"/>
      <c r="AB47" s="360"/>
      <c r="AC47" s="361"/>
      <c r="AD47" s="360"/>
      <c r="AE47" s="361"/>
      <c r="AF47" s="360"/>
      <c r="AG47" s="361"/>
      <c r="AH47" s="360"/>
      <c r="AI47" s="362"/>
    </row>
    <row r="48" spans="1:35" ht="18" customHeight="1" thickBot="1" x14ac:dyDescent="0.2">
      <c r="A48" s="395" t="s">
        <v>258</v>
      </c>
      <c r="B48" s="396"/>
      <c r="C48" s="409"/>
      <c r="D48" s="410"/>
      <c r="E48" s="410"/>
      <c r="F48" s="410"/>
      <c r="G48" s="410"/>
      <c r="H48" s="410"/>
      <c r="I48" s="410"/>
      <c r="J48" s="410"/>
      <c r="K48" s="411"/>
      <c r="L48" s="366"/>
      <c r="M48" s="367"/>
      <c r="N48" s="366"/>
      <c r="O48" s="367"/>
      <c r="P48" s="366"/>
      <c r="Q48" s="367"/>
      <c r="R48" s="366"/>
      <c r="S48" s="367"/>
      <c r="T48" s="366"/>
      <c r="U48" s="367"/>
      <c r="V48" s="366"/>
      <c r="W48" s="367"/>
      <c r="X48" s="366"/>
      <c r="Y48" s="367"/>
      <c r="Z48" s="366"/>
      <c r="AA48" s="367"/>
      <c r="AB48" s="366"/>
      <c r="AC48" s="367"/>
      <c r="AD48" s="366"/>
      <c r="AE48" s="367"/>
      <c r="AF48" s="366"/>
      <c r="AG48" s="367"/>
      <c r="AH48" s="366"/>
      <c r="AI48" s="368"/>
    </row>
    <row r="49" spans="1:35" ht="18.75" customHeight="1" x14ac:dyDescent="0.15">
      <c r="A49" s="412" t="s">
        <v>259</v>
      </c>
      <c r="B49" s="413"/>
      <c r="C49" s="413"/>
      <c r="D49" s="413"/>
      <c r="E49" s="413"/>
      <c r="F49" s="413"/>
      <c r="G49" s="413"/>
      <c r="H49" s="413"/>
      <c r="I49" s="413"/>
      <c r="J49" s="413"/>
      <c r="K49" s="414"/>
      <c r="L49" s="369">
        <f>COUNTIF(L$34:M$48,$A$49)</f>
        <v>0</v>
      </c>
      <c r="M49" s="370"/>
      <c r="N49" s="369">
        <f t="shared" ref="N49" si="0">COUNTIF(N$34:O$48,$A$49)</f>
        <v>0</v>
      </c>
      <c r="O49" s="370"/>
      <c r="P49" s="369">
        <f t="shared" ref="P49" si="1">COUNTIF(P$34:Q$48,$A$49)</f>
        <v>0</v>
      </c>
      <c r="Q49" s="370"/>
      <c r="R49" s="369">
        <f t="shared" ref="R49" si="2">COUNTIF(R$34:S$48,$A$49)</f>
        <v>0</v>
      </c>
      <c r="S49" s="370"/>
      <c r="T49" s="369">
        <f t="shared" ref="T49" si="3">COUNTIF(T$34:U$48,$A$49)</f>
        <v>0</v>
      </c>
      <c r="U49" s="370"/>
      <c r="V49" s="369">
        <f t="shared" ref="V49" si="4">COUNTIF(V$34:W$48,$A$49)</f>
        <v>0</v>
      </c>
      <c r="W49" s="370"/>
      <c r="X49" s="369">
        <f t="shared" ref="X49" si="5">COUNTIF(X$34:Y$48,$A$49)</f>
        <v>0</v>
      </c>
      <c r="Y49" s="370"/>
      <c r="Z49" s="369">
        <f t="shared" ref="Z49" si="6">COUNTIF(Z$34:AA$48,$A$49)</f>
        <v>0</v>
      </c>
      <c r="AA49" s="370"/>
      <c r="AB49" s="369">
        <f t="shared" ref="AB49" si="7">COUNTIF(AB$34:AC$48,$A$49)</f>
        <v>0</v>
      </c>
      <c r="AC49" s="370"/>
      <c r="AD49" s="369">
        <f t="shared" ref="AD49" si="8">COUNTIF(AD$34:AE$48,$A$49)</f>
        <v>0</v>
      </c>
      <c r="AE49" s="370"/>
      <c r="AF49" s="369">
        <f t="shared" ref="AF49" si="9">COUNTIF(AF$34:AG$48,$A$49)</f>
        <v>0</v>
      </c>
      <c r="AG49" s="370"/>
      <c r="AH49" s="369">
        <f t="shared" ref="AH49" si="10">COUNTIF(AH$34:AI$48,$A$49)</f>
        <v>0</v>
      </c>
      <c r="AI49" s="445"/>
    </row>
    <row r="50" spans="1:35" ht="18.75" customHeight="1" thickBot="1" x14ac:dyDescent="0.2">
      <c r="A50" s="415" t="s">
        <v>260</v>
      </c>
      <c r="B50" s="416"/>
      <c r="C50" s="416"/>
      <c r="D50" s="416"/>
      <c r="E50" s="416"/>
      <c r="F50" s="416"/>
      <c r="G50" s="416"/>
      <c r="H50" s="416"/>
      <c r="I50" s="416"/>
      <c r="J50" s="416"/>
      <c r="K50" s="417"/>
      <c r="L50" s="369">
        <f>COUNTIF(L$34:M$48,"実技")+COUNTIF(L$34:M$48,"単労")</f>
        <v>0</v>
      </c>
      <c r="M50" s="370"/>
      <c r="N50" s="369">
        <f t="shared" ref="N50" si="11">COUNTIF(N$34:O$48,"実技")+COUNTIF(N$34:O$48,"単労")</f>
        <v>0</v>
      </c>
      <c r="O50" s="370"/>
      <c r="P50" s="369">
        <f t="shared" ref="P50" si="12">COUNTIF(P$34:Q$48,"実技")+COUNTIF(P$34:Q$48,"単労")</f>
        <v>0</v>
      </c>
      <c r="Q50" s="370"/>
      <c r="R50" s="369">
        <f t="shared" ref="R50" si="13">COUNTIF(R$34:S$48,"実技")+COUNTIF(R$34:S$48,"単労")</f>
        <v>0</v>
      </c>
      <c r="S50" s="370"/>
      <c r="T50" s="369">
        <f t="shared" ref="T50" si="14">COUNTIF(T$34:U$48,"実技")+COUNTIF(T$34:U$48,"単労")</f>
        <v>0</v>
      </c>
      <c r="U50" s="370"/>
      <c r="V50" s="369">
        <f t="shared" ref="V50" si="15">COUNTIF(V$34:W$48,"実技")+COUNTIF(V$34:W$48,"単労")</f>
        <v>0</v>
      </c>
      <c r="W50" s="370"/>
      <c r="X50" s="369">
        <f t="shared" ref="X50" si="16">COUNTIF(X$34:Y$48,"実技")+COUNTIF(X$34:Y$48,"単労")</f>
        <v>0</v>
      </c>
      <c r="Y50" s="370"/>
      <c r="Z50" s="369">
        <f t="shared" ref="Z50" si="17">COUNTIF(Z$34:AA$48,"実技")+COUNTIF(Z$34:AA$48,"単労")</f>
        <v>0</v>
      </c>
      <c r="AA50" s="370"/>
      <c r="AB50" s="369">
        <f t="shared" ref="AB50" si="18">COUNTIF(AB$34:AC$48,"実技")+COUNTIF(AB$34:AC$48,"単労")</f>
        <v>0</v>
      </c>
      <c r="AC50" s="370"/>
      <c r="AD50" s="369">
        <f t="shared" ref="AD50" si="19">COUNTIF(AD$34:AE$48,"実技")+COUNTIF(AD$34:AE$48,"単労")</f>
        <v>0</v>
      </c>
      <c r="AE50" s="370"/>
      <c r="AF50" s="369">
        <f t="shared" ref="AF50" si="20">COUNTIF(AF$34:AG$48,"実技")+COUNTIF(AF$34:AG$48,"単労")</f>
        <v>0</v>
      </c>
      <c r="AG50" s="370"/>
      <c r="AH50" s="369">
        <f t="shared" ref="AH50" si="21">COUNTIF(AH$34:AI$48,"実技")+COUNTIF(AH$34:AI$48,"単労")</f>
        <v>0</v>
      </c>
      <c r="AI50" s="445"/>
    </row>
    <row r="51" spans="1:35" ht="18.75" customHeight="1" thickTop="1" thickBot="1" x14ac:dyDescent="0.2">
      <c r="A51" s="397" t="s">
        <v>261</v>
      </c>
      <c r="B51" s="398"/>
      <c r="C51" s="398"/>
      <c r="D51" s="398"/>
      <c r="E51" s="398"/>
      <c r="F51" s="398"/>
      <c r="G51" s="398"/>
      <c r="H51" s="398"/>
      <c r="I51" s="398"/>
      <c r="J51" s="398"/>
      <c r="K51" s="399"/>
      <c r="L51" s="376">
        <f>SUM(L49:M50)</f>
        <v>0</v>
      </c>
      <c r="M51" s="377"/>
      <c r="N51" s="376">
        <f>SUM(N49:O50)</f>
        <v>0</v>
      </c>
      <c r="O51" s="377"/>
      <c r="P51" s="376">
        <f>SUM(P49:Q50)</f>
        <v>0</v>
      </c>
      <c r="Q51" s="377"/>
      <c r="R51" s="376">
        <f>SUM(R49:S50)</f>
        <v>0</v>
      </c>
      <c r="S51" s="377"/>
      <c r="T51" s="376">
        <f>SUM(T49:U50)</f>
        <v>0</v>
      </c>
      <c r="U51" s="377"/>
      <c r="V51" s="376">
        <f>SUM(V49:W50)</f>
        <v>0</v>
      </c>
      <c r="W51" s="377"/>
      <c r="X51" s="376">
        <f>SUM(X49:Y50)</f>
        <v>0</v>
      </c>
      <c r="Y51" s="377"/>
      <c r="Z51" s="376">
        <f>SUM(Z49:AA50)</f>
        <v>0</v>
      </c>
      <c r="AA51" s="377"/>
      <c r="AB51" s="376">
        <f>SUM(AB49:AC50)</f>
        <v>0</v>
      </c>
      <c r="AC51" s="377"/>
      <c r="AD51" s="376">
        <f>SUM(AD49:AE50)</f>
        <v>0</v>
      </c>
      <c r="AE51" s="377"/>
      <c r="AF51" s="376">
        <f>SUM(AF49:AG50)</f>
        <v>0</v>
      </c>
      <c r="AG51" s="377"/>
      <c r="AH51" s="376">
        <f>SUM(AH49:AI50)</f>
        <v>0</v>
      </c>
      <c r="AI51" s="378"/>
    </row>
    <row r="52" spans="1:35" s="18" customFormat="1" ht="31.5" customHeight="1" thickBot="1" x14ac:dyDescent="0.2">
      <c r="A52" s="446" t="s">
        <v>219</v>
      </c>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row>
    <row r="53" spans="1:35" ht="26.25" customHeight="1" x14ac:dyDescent="0.15">
      <c r="A53" s="296" t="s">
        <v>220</v>
      </c>
      <c r="B53" s="298" t="s">
        <v>221</v>
      </c>
      <c r="C53" s="299"/>
      <c r="D53" s="299"/>
      <c r="E53" s="299"/>
      <c r="F53" s="300"/>
      <c r="G53" s="300"/>
      <c r="H53" s="300"/>
      <c r="I53" s="300"/>
      <c r="J53" s="300"/>
      <c r="K53" s="300"/>
      <c r="L53" s="300"/>
      <c r="M53" s="300"/>
      <c r="N53" s="300"/>
      <c r="O53" s="300"/>
      <c r="P53" s="300"/>
      <c r="Q53" s="300"/>
      <c r="R53" s="299" t="s">
        <v>222</v>
      </c>
      <c r="S53" s="299"/>
      <c r="T53" s="299"/>
      <c r="U53" s="299"/>
      <c r="V53" s="301"/>
      <c r="W53" s="302"/>
      <c r="X53" s="302"/>
      <c r="Y53" s="302"/>
      <c r="Z53" s="302"/>
      <c r="AA53" s="303"/>
      <c r="AB53" s="304" t="s">
        <v>223</v>
      </c>
      <c r="AC53" s="305"/>
      <c r="AD53" s="305"/>
      <c r="AE53" s="306"/>
      <c r="AF53" s="301"/>
      <c r="AG53" s="302"/>
      <c r="AH53" s="302"/>
      <c r="AI53" s="195" t="s">
        <v>224</v>
      </c>
    </row>
    <row r="54" spans="1:35" ht="26.25" customHeight="1" x14ac:dyDescent="0.15">
      <c r="A54" s="297"/>
      <c r="B54" s="307" t="s">
        <v>225</v>
      </c>
      <c r="C54" s="308"/>
      <c r="D54" s="308"/>
      <c r="E54" s="308"/>
      <c r="F54" s="309"/>
      <c r="G54" s="309"/>
      <c r="H54" s="309"/>
      <c r="I54" s="309"/>
      <c r="J54" s="309"/>
      <c r="K54" s="309"/>
      <c r="L54" s="309"/>
      <c r="M54" s="309"/>
      <c r="N54" s="309"/>
      <c r="O54" s="309"/>
      <c r="P54" s="309"/>
      <c r="Q54" s="309"/>
      <c r="R54" s="322" t="str">
        <f>IFERROR(IF(VLOOKUP(F54,選択肢!$X:$Y,2,FALSE)="　","",VLOOKUP(F54,選択肢!$X:$Y,2,FALSE)),"")</f>
        <v/>
      </c>
      <c r="S54" s="323"/>
      <c r="T54" s="323"/>
      <c r="U54" s="323"/>
      <c r="V54" s="324"/>
      <c r="W54" s="324"/>
      <c r="X54" s="324"/>
      <c r="Y54" s="324"/>
      <c r="Z54" s="324"/>
      <c r="AA54" s="324"/>
      <c r="AB54" s="324"/>
      <c r="AC54" s="324"/>
      <c r="AD54" s="324"/>
      <c r="AE54" s="324"/>
      <c r="AF54" s="324"/>
      <c r="AG54" s="324"/>
      <c r="AH54" s="324"/>
      <c r="AI54" s="325"/>
    </row>
    <row r="55" spans="1:35" ht="26.25" customHeight="1" x14ac:dyDescent="0.15">
      <c r="A55" s="297"/>
      <c r="B55" s="326" t="s">
        <v>226</v>
      </c>
      <c r="C55" s="327"/>
      <c r="D55" s="327"/>
      <c r="E55" s="327"/>
      <c r="F55" s="328" t="s">
        <v>227</v>
      </c>
      <c r="G55" s="328"/>
      <c r="H55" s="328"/>
      <c r="I55" s="329"/>
      <c r="J55" s="329"/>
      <c r="K55" s="329"/>
      <c r="L55" s="329"/>
      <c r="M55" s="329"/>
      <c r="N55" s="330"/>
      <c r="O55" s="331" t="s">
        <v>7</v>
      </c>
      <c r="P55" s="329"/>
      <c r="Q55" s="329"/>
      <c r="R55" s="332" t="s">
        <v>228</v>
      </c>
      <c r="S55" s="328"/>
      <c r="T55" s="328"/>
      <c r="U55" s="328"/>
      <c r="V55" s="333"/>
      <c r="W55" s="334"/>
      <c r="X55" s="334"/>
      <c r="Y55" s="334"/>
      <c r="Z55" s="334"/>
      <c r="AA55" s="334"/>
      <c r="AB55" s="334"/>
      <c r="AC55" s="334"/>
      <c r="AD55" s="334"/>
      <c r="AE55" s="334"/>
      <c r="AF55" s="334"/>
      <c r="AG55" s="334"/>
      <c r="AH55" s="334"/>
      <c r="AI55" s="335"/>
    </row>
    <row r="56" spans="1:35" ht="26.25" customHeight="1" x14ac:dyDescent="0.15">
      <c r="A56" s="297"/>
      <c r="B56" s="326"/>
      <c r="C56" s="327"/>
      <c r="D56" s="327"/>
      <c r="E56" s="327"/>
      <c r="F56" s="328"/>
      <c r="G56" s="328"/>
      <c r="H56" s="328"/>
      <c r="I56" s="329"/>
      <c r="J56" s="329"/>
      <c r="K56" s="329"/>
      <c r="L56" s="329"/>
      <c r="M56" s="329"/>
      <c r="N56" s="330"/>
      <c r="O56" s="331"/>
      <c r="P56" s="329"/>
      <c r="Q56" s="329"/>
      <c r="R56" s="328"/>
      <c r="S56" s="328"/>
      <c r="T56" s="328"/>
      <c r="U56" s="328"/>
      <c r="V56" s="336" t="str">
        <f>IFERROR(IF(VLOOKUP(V55,選択肢!$AD$1:$AE$5,2,FALSE)="　","",VLOOKUP(V55,選択肢!$AD$1:$AE$5,2,FALSE)),"")</f>
        <v/>
      </c>
      <c r="W56" s="337"/>
      <c r="X56" s="337"/>
      <c r="Y56" s="337"/>
      <c r="Z56" s="338"/>
      <c r="AA56" s="338"/>
      <c r="AB56" s="338"/>
      <c r="AC56" s="338"/>
      <c r="AD56" s="338"/>
      <c r="AE56" s="338"/>
      <c r="AF56" s="338"/>
      <c r="AG56" s="338"/>
      <c r="AH56" s="338"/>
      <c r="AI56" s="339"/>
    </row>
    <row r="57" spans="1:35" ht="55.5" customHeight="1" x14ac:dyDescent="0.15">
      <c r="A57" s="297"/>
      <c r="B57" s="448" t="s">
        <v>229</v>
      </c>
      <c r="C57" s="323"/>
      <c r="D57" s="323"/>
      <c r="E57" s="449"/>
      <c r="F57" s="450"/>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2"/>
    </row>
    <row r="58" spans="1:35" ht="55.5" customHeight="1" thickBot="1" x14ac:dyDescent="0.2">
      <c r="A58" s="297"/>
      <c r="B58" s="447" t="s">
        <v>600</v>
      </c>
      <c r="C58" s="426"/>
      <c r="D58" s="426"/>
      <c r="E58" s="427"/>
      <c r="F58" s="428"/>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30"/>
    </row>
    <row r="59" spans="1:35" ht="26.25" customHeight="1" x14ac:dyDescent="0.15">
      <c r="A59" s="296" t="s">
        <v>234</v>
      </c>
      <c r="B59" s="298" t="s">
        <v>221</v>
      </c>
      <c r="C59" s="299"/>
      <c r="D59" s="299"/>
      <c r="E59" s="299"/>
      <c r="F59" s="300"/>
      <c r="G59" s="300"/>
      <c r="H59" s="300"/>
      <c r="I59" s="300"/>
      <c r="J59" s="300"/>
      <c r="K59" s="300"/>
      <c r="L59" s="300"/>
      <c r="M59" s="300"/>
      <c r="N59" s="300"/>
      <c r="O59" s="300"/>
      <c r="P59" s="300"/>
      <c r="Q59" s="300"/>
      <c r="R59" s="299" t="s">
        <v>222</v>
      </c>
      <c r="S59" s="299"/>
      <c r="T59" s="299"/>
      <c r="U59" s="299"/>
      <c r="V59" s="301"/>
      <c r="W59" s="302"/>
      <c r="X59" s="302"/>
      <c r="Y59" s="302"/>
      <c r="Z59" s="302"/>
      <c r="AA59" s="303"/>
      <c r="AB59" s="304" t="s">
        <v>223</v>
      </c>
      <c r="AC59" s="305"/>
      <c r="AD59" s="305"/>
      <c r="AE59" s="306"/>
      <c r="AF59" s="301"/>
      <c r="AG59" s="302"/>
      <c r="AH59" s="302"/>
      <c r="AI59" s="195" t="s">
        <v>224</v>
      </c>
    </row>
    <row r="60" spans="1:35" ht="26.25" customHeight="1" x14ac:dyDescent="0.15">
      <c r="A60" s="297"/>
      <c r="B60" s="307" t="s">
        <v>225</v>
      </c>
      <c r="C60" s="308"/>
      <c r="D60" s="308"/>
      <c r="E60" s="308"/>
      <c r="F60" s="309"/>
      <c r="G60" s="309"/>
      <c r="H60" s="309"/>
      <c r="I60" s="309"/>
      <c r="J60" s="309"/>
      <c r="K60" s="309"/>
      <c r="L60" s="309"/>
      <c r="M60" s="309"/>
      <c r="N60" s="309"/>
      <c r="O60" s="309"/>
      <c r="P60" s="309"/>
      <c r="Q60" s="309"/>
      <c r="R60" s="322" t="str">
        <f>IFERROR(IF(VLOOKUP(F60,選択肢!$X:$Y,2,FALSE)="　","",VLOOKUP(F60,選択肢!$X:$Y,2,FALSE)),"")</f>
        <v/>
      </c>
      <c r="S60" s="323"/>
      <c r="T60" s="323"/>
      <c r="U60" s="323"/>
      <c r="V60" s="324"/>
      <c r="W60" s="324"/>
      <c r="X60" s="324"/>
      <c r="Y60" s="324"/>
      <c r="Z60" s="324"/>
      <c r="AA60" s="324"/>
      <c r="AB60" s="324"/>
      <c r="AC60" s="324"/>
      <c r="AD60" s="324"/>
      <c r="AE60" s="324"/>
      <c r="AF60" s="324"/>
      <c r="AG60" s="324"/>
      <c r="AH60" s="324"/>
      <c r="AI60" s="325"/>
    </row>
    <row r="61" spans="1:35" ht="26.25" customHeight="1" x14ac:dyDescent="0.15">
      <c r="A61" s="297"/>
      <c r="B61" s="326" t="s">
        <v>226</v>
      </c>
      <c r="C61" s="327"/>
      <c r="D61" s="327"/>
      <c r="E61" s="327"/>
      <c r="F61" s="328" t="s">
        <v>227</v>
      </c>
      <c r="G61" s="328"/>
      <c r="H61" s="328"/>
      <c r="I61" s="329"/>
      <c r="J61" s="329"/>
      <c r="K61" s="329"/>
      <c r="L61" s="329"/>
      <c r="M61" s="329"/>
      <c r="N61" s="330"/>
      <c r="O61" s="331" t="s">
        <v>7</v>
      </c>
      <c r="P61" s="329"/>
      <c r="Q61" s="329"/>
      <c r="R61" s="332" t="s">
        <v>228</v>
      </c>
      <c r="S61" s="328"/>
      <c r="T61" s="328"/>
      <c r="U61" s="328"/>
      <c r="V61" s="333"/>
      <c r="W61" s="334"/>
      <c r="X61" s="334"/>
      <c r="Y61" s="334"/>
      <c r="Z61" s="334"/>
      <c r="AA61" s="334"/>
      <c r="AB61" s="334"/>
      <c r="AC61" s="334"/>
      <c r="AD61" s="334"/>
      <c r="AE61" s="334"/>
      <c r="AF61" s="334"/>
      <c r="AG61" s="334"/>
      <c r="AH61" s="334"/>
      <c r="AI61" s="335"/>
    </row>
    <row r="62" spans="1:35" ht="26.25" customHeight="1" x14ac:dyDescent="0.15">
      <c r="A62" s="297"/>
      <c r="B62" s="326"/>
      <c r="C62" s="327"/>
      <c r="D62" s="327"/>
      <c r="E62" s="327"/>
      <c r="F62" s="328"/>
      <c r="G62" s="328"/>
      <c r="H62" s="328"/>
      <c r="I62" s="329"/>
      <c r="J62" s="329"/>
      <c r="K62" s="329"/>
      <c r="L62" s="329"/>
      <c r="M62" s="329"/>
      <c r="N62" s="330"/>
      <c r="O62" s="331"/>
      <c r="P62" s="329"/>
      <c r="Q62" s="329"/>
      <c r="R62" s="328"/>
      <c r="S62" s="328"/>
      <c r="T62" s="328"/>
      <c r="U62" s="328"/>
      <c r="V62" s="336" t="str">
        <f>IFERROR(IF(VLOOKUP(V61,選択肢!$AD$1:$AE$5,2,FALSE)="　","",VLOOKUP(V61,選択肢!$AD$1:$AE$5,2,FALSE)),"")</f>
        <v/>
      </c>
      <c r="W62" s="337"/>
      <c r="X62" s="337"/>
      <c r="Y62" s="337"/>
      <c r="Z62" s="338"/>
      <c r="AA62" s="338"/>
      <c r="AB62" s="338"/>
      <c r="AC62" s="338"/>
      <c r="AD62" s="338"/>
      <c r="AE62" s="338"/>
      <c r="AF62" s="338"/>
      <c r="AG62" s="338"/>
      <c r="AH62" s="338"/>
      <c r="AI62" s="339"/>
    </row>
    <row r="63" spans="1:35" ht="55.5" customHeight="1" x14ac:dyDescent="0.15">
      <c r="A63" s="297"/>
      <c r="B63" s="448" t="s">
        <v>229</v>
      </c>
      <c r="C63" s="323"/>
      <c r="D63" s="323"/>
      <c r="E63" s="449"/>
      <c r="F63" s="450"/>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2"/>
    </row>
    <row r="64" spans="1:35" ht="55.5" customHeight="1" thickBot="1" x14ac:dyDescent="0.2">
      <c r="A64" s="297"/>
      <c r="B64" s="447" t="s">
        <v>600</v>
      </c>
      <c r="C64" s="426"/>
      <c r="D64" s="426"/>
      <c r="E64" s="427"/>
      <c r="F64" s="428"/>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30"/>
    </row>
    <row r="65" spans="1:35" ht="26.25" customHeight="1" x14ac:dyDescent="0.15">
      <c r="A65" s="296" t="s">
        <v>235</v>
      </c>
      <c r="B65" s="298" t="s">
        <v>221</v>
      </c>
      <c r="C65" s="299"/>
      <c r="D65" s="299"/>
      <c r="E65" s="299"/>
      <c r="F65" s="300"/>
      <c r="G65" s="300"/>
      <c r="H65" s="300"/>
      <c r="I65" s="300"/>
      <c r="J65" s="300"/>
      <c r="K65" s="300"/>
      <c r="L65" s="300"/>
      <c r="M65" s="300"/>
      <c r="N65" s="300"/>
      <c r="O65" s="300"/>
      <c r="P65" s="300"/>
      <c r="Q65" s="300"/>
      <c r="R65" s="299" t="s">
        <v>222</v>
      </c>
      <c r="S65" s="299"/>
      <c r="T65" s="299"/>
      <c r="U65" s="299"/>
      <c r="V65" s="301"/>
      <c r="W65" s="302"/>
      <c r="X65" s="302"/>
      <c r="Y65" s="302"/>
      <c r="Z65" s="302"/>
      <c r="AA65" s="303"/>
      <c r="AB65" s="304" t="s">
        <v>223</v>
      </c>
      <c r="AC65" s="305"/>
      <c r="AD65" s="305"/>
      <c r="AE65" s="306"/>
      <c r="AF65" s="301"/>
      <c r="AG65" s="302"/>
      <c r="AH65" s="302"/>
      <c r="AI65" s="195" t="s">
        <v>224</v>
      </c>
    </row>
    <row r="66" spans="1:35" ht="26.25" customHeight="1" x14ac:dyDescent="0.15">
      <c r="A66" s="297"/>
      <c r="B66" s="307" t="s">
        <v>225</v>
      </c>
      <c r="C66" s="308"/>
      <c r="D66" s="308"/>
      <c r="E66" s="308"/>
      <c r="F66" s="309"/>
      <c r="G66" s="309"/>
      <c r="H66" s="309"/>
      <c r="I66" s="309"/>
      <c r="J66" s="309"/>
      <c r="K66" s="309"/>
      <c r="L66" s="309"/>
      <c r="M66" s="309"/>
      <c r="N66" s="309"/>
      <c r="O66" s="309"/>
      <c r="P66" s="309"/>
      <c r="Q66" s="309"/>
      <c r="R66" s="322" t="str">
        <f>IFERROR(IF(VLOOKUP(F66,選択肢!$X:$Y,2,FALSE)="　","",VLOOKUP(F66,選択肢!$X:$Y,2,FALSE)),"")</f>
        <v/>
      </c>
      <c r="S66" s="323"/>
      <c r="T66" s="323"/>
      <c r="U66" s="323"/>
      <c r="V66" s="324"/>
      <c r="W66" s="324"/>
      <c r="X66" s="324"/>
      <c r="Y66" s="324"/>
      <c r="Z66" s="324"/>
      <c r="AA66" s="324"/>
      <c r="AB66" s="324"/>
      <c r="AC66" s="324"/>
      <c r="AD66" s="324"/>
      <c r="AE66" s="324"/>
      <c r="AF66" s="324"/>
      <c r="AG66" s="324"/>
      <c r="AH66" s="324"/>
      <c r="AI66" s="325"/>
    </row>
    <row r="67" spans="1:35" ht="26.25" customHeight="1" x14ac:dyDescent="0.15">
      <c r="A67" s="297"/>
      <c r="B67" s="326" t="s">
        <v>226</v>
      </c>
      <c r="C67" s="327"/>
      <c r="D67" s="327"/>
      <c r="E67" s="327"/>
      <c r="F67" s="328" t="s">
        <v>227</v>
      </c>
      <c r="G67" s="328"/>
      <c r="H67" s="328"/>
      <c r="I67" s="329"/>
      <c r="J67" s="329"/>
      <c r="K67" s="329"/>
      <c r="L67" s="329"/>
      <c r="M67" s="329"/>
      <c r="N67" s="330"/>
      <c r="O67" s="331" t="s">
        <v>7</v>
      </c>
      <c r="P67" s="329"/>
      <c r="Q67" s="329"/>
      <c r="R67" s="332" t="s">
        <v>228</v>
      </c>
      <c r="S67" s="328"/>
      <c r="T67" s="328"/>
      <c r="U67" s="328"/>
      <c r="V67" s="333"/>
      <c r="W67" s="334"/>
      <c r="X67" s="334"/>
      <c r="Y67" s="334"/>
      <c r="Z67" s="334"/>
      <c r="AA67" s="334"/>
      <c r="AB67" s="334"/>
      <c r="AC67" s="334"/>
      <c r="AD67" s="334"/>
      <c r="AE67" s="334"/>
      <c r="AF67" s="334"/>
      <c r="AG67" s="334"/>
      <c r="AH67" s="334"/>
      <c r="AI67" s="335"/>
    </row>
    <row r="68" spans="1:35" ht="26.25" customHeight="1" x14ac:dyDescent="0.15">
      <c r="A68" s="297"/>
      <c r="B68" s="326"/>
      <c r="C68" s="327"/>
      <c r="D68" s="327"/>
      <c r="E68" s="327"/>
      <c r="F68" s="328"/>
      <c r="G68" s="328"/>
      <c r="H68" s="328"/>
      <c r="I68" s="329"/>
      <c r="J68" s="329"/>
      <c r="K68" s="329"/>
      <c r="L68" s="329"/>
      <c r="M68" s="329"/>
      <c r="N68" s="330"/>
      <c r="O68" s="331"/>
      <c r="P68" s="329"/>
      <c r="Q68" s="329"/>
      <c r="R68" s="328"/>
      <c r="S68" s="328"/>
      <c r="T68" s="328"/>
      <c r="U68" s="328"/>
      <c r="V68" s="336" t="str">
        <f>IFERROR(IF(VLOOKUP(V67,選択肢!$AD$1:$AE$5,2,FALSE)="　","",VLOOKUP(V67,選択肢!$AD$1:$AE$5,2,FALSE)),"")</f>
        <v/>
      </c>
      <c r="W68" s="337"/>
      <c r="X68" s="337"/>
      <c r="Y68" s="337"/>
      <c r="Z68" s="338"/>
      <c r="AA68" s="338"/>
      <c r="AB68" s="338"/>
      <c r="AC68" s="338"/>
      <c r="AD68" s="338"/>
      <c r="AE68" s="338"/>
      <c r="AF68" s="338"/>
      <c r="AG68" s="338"/>
      <c r="AH68" s="338"/>
      <c r="AI68" s="339"/>
    </row>
    <row r="69" spans="1:35" ht="55.5" customHeight="1" x14ac:dyDescent="0.15">
      <c r="A69" s="297"/>
      <c r="B69" s="448" t="s">
        <v>229</v>
      </c>
      <c r="C69" s="323"/>
      <c r="D69" s="323"/>
      <c r="E69" s="449"/>
      <c r="F69" s="450"/>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2"/>
    </row>
    <row r="70" spans="1:35" ht="55.5" customHeight="1" thickBot="1" x14ac:dyDescent="0.2">
      <c r="A70" s="297"/>
      <c r="B70" s="447" t="s">
        <v>600</v>
      </c>
      <c r="C70" s="426"/>
      <c r="D70" s="426"/>
      <c r="E70" s="427"/>
      <c r="F70" s="428"/>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30"/>
    </row>
    <row r="71" spans="1:35" ht="26.25" customHeight="1" x14ac:dyDescent="0.15">
      <c r="A71" s="296" t="s">
        <v>236</v>
      </c>
      <c r="B71" s="298" t="s">
        <v>221</v>
      </c>
      <c r="C71" s="299"/>
      <c r="D71" s="299"/>
      <c r="E71" s="299"/>
      <c r="F71" s="300"/>
      <c r="G71" s="300"/>
      <c r="H71" s="300"/>
      <c r="I71" s="300"/>
      <c r="J71" s="300"/>
      <c r="K71" s="300"/>
      <c r="L71" s="300"/>
      <c r="M71" s="300"/>
      <c r="N71" s="300"/>
      <c r="O71" s="300"/>
      <c r="P71" s="300"/>
      <c r="Q71" s="300"/>
      <c r="R71" s="299" t="s">
        <v>222</v>
      </c>
      <c r="S71" s="299"/>
      <c r="T71" s="299"/>
      <c r="U71" s="299"/>
      <c r="V71" s="301"/>
      <c r="W71" s="302"/>
      <c r="X71" s="302"/>
      <c r="Y71" s="302"/>
      <c r="Z71" s="302"/>
      <c r="AA71" s="303"/>
      <c r="AB71" s="304" t="s">
        <v>223</v>
      </c>
      <c r="AC71" s="305"/>
      <c r="AD71" s="305"/>
      <c r="AE71" s="306"/>
      <c r="AF71" s="301"/>
      <c r="AG71" s="302"/>
      <c r="AH71" s="302"/>
      <c r="AI71" s="195" t="s">
        <v>224</v>
      </c>
    </row>
    <row r="72" spans="1:35" ht="26.25" customHeight="1" x14ac:dyDescent="0.15">
      <c r="A72" s="297"/>
      <c r="B72" s="307" t="s">
        <v>225</v>
      </c>
      <c r="C72" s="308"/>
      <c r="D72" s="308"/>
      <c r="E72" s="308"/>
      <c r="F72" s="309"/>
      <c r="G72" s="309"/>
      <c r="H72" s="309"/>
      <c r="I72" s="309"/>
      <c r="J72" s="309"/>
      <c r="K72" s="309"/>
      <c r="L72" s="309"/>
      <c r="M72" s="309"/>
      <c r="N72" s="309"/>
      <c r="O72" s="309"/>
      <c r="P72" s="309"/>
      <c r="Q72" s="309"/>
      <c r="R72" s="322" t="str">
        <f>IFERROR(IF(VLOOKUP(F72,選択肢!$X:$Y,2,FALSE)="　","",VLOOKUP(F72,選択肢!$X:$Y,2,FALSE)),"")</f>
        <v/>
      </c>
      <c r="S72" s="323"/>
      <c r="T72" s="323"/>
      <c r="U72" s="323"/>
      <c r="V72" s="324"/>
      <c r="W72" s="324"/>
      <c r="X72" s="324"/>
      <c r="Y72" s="324"/>
      <c r="Z72" s="324"/>
      <c r="AA72" s="324"/>
      <c r="AB72" s="324"/>
      <c r="AC72" s="324"/>
      <c r="AD72" s="324"/>
      <c r="AE72" s="324"/>
      <c r="AF72" s="324"/>
      <c r="AG72" s="324"/>
      <c r="AH72" s="324"/>
      <c r="AI72" s="325"/>
    </row>
    <row r="73" spans="1:35" ht="26.25" customHeight="1" x14ac:dyDescent="0.15">
      <c r="A73" s="297"/>
      <c r="B73" s="326" t="s">
        <v>226</v>
      </c>
      <c r="C73" s="327"/>
      <c r="D73" s="327"/>
      <c r="E73" s="327"/>
      <c r="F73" s="328" t="s">
        <v>227</v>
      </c>
      <c r="G73" s="328"/>
      <c r="H73" s="328"/>
      <c r="I73" s="329"/>
      <c r="J73" s="329"/>
      <c r="K73" s="329"/>
      <c r="L73" s="329"/>
      <c r="M73" s="329"/>
      <c r="N73" s="330"/>
      <c r="O73" s="331" t="s">
        <v>7</v>
      </c>
      <c r="P73" s="329"/>
      <c r="Q73" s="329"/>
      <c r="R73" s="332" t="s">
        <v>228</v>
      </c>
      <c r="S73" s="328"/>
      <c r="T73" s="328"/>
      <c r="U73" s="328"/>
      <c r="V73" s="333"/>
      <c r="W73" s="334"/>
      <c r="X73" s="334"/>
      <c r="Y73" s="334"/>
      <c r="Z73" s="334"/>
      <c r="AA73" s="334"/>
      <c r="AB73" s="334"/>
      <c r="AC73" s="334"/>
      <c r="AD73" s="334"/>
      <c r="AE73" s="334"/>
      <c r="AF73" s="334"/>
      <c r="AG73" s="334"/>
      <c r="AH73" s="334"/>
      <c r="AI73" s="335"/>
    </row>
    <row r="74" spans="1:35" ht="26.25" customHeight="1" x14ac:dyDescent="0.15">
      <c r="A74" s="297"/>
      <c r="B74" s="326"/>
      <c r="C74" s="327"/>
      <c r="D74" s="327"/>
      <c r="E74" s="327"/>
      <c r="F74" s="328"/>
      <c r="G74" s="328"/>
      <c r="H74" s="328"/>
      <c r="I74" s="329"/>
      <c r="J74" s="329"/>
      <c r="K74" s="329"/>
      <c r="L74" s="329"/>
      <c r="M74" s="329"/>
      <c r="N74" s="330"/>
      <c r="O74" s="331"/>
      <c r="P74" s="329"/>
      <c r="Q74" s="329"/>
      <c r="R74" s="328"/>
      <c r="S74" s="328"/>
      <c r="T74" s="328"/>
      <c r="U74" s="328"/>
      <c r="V74" s="336" t="str">
        <f>IFERROR(IF(VLOOKUP(V73,選択肢!$AD$1:$AE$5,2,FALSE)="　","",VLOOKUP(V73,選択肢!$AD$1:$AE$5,2,FALSE)),"")</f>
        <v/>
      </c>
      <c r="W74" s="337"/>
      <c r="X74" s="337"/>
      <c r="Y74" s="337"/>
      <c r="Z74" s="338"/>
      <c r="AA74" s="338"/>
      <c r="AB74" s="338"/>
      <c r="AC74" s="338"/>
      <c r="AD74" s="338"/>
      <c r="AE74" s="338"/>
      <c r="AF74" s="338"/>
      <c r="AG74" s="338"/>
      <c r="AH74" s="338"/>
      <c r="AI74" s="339"/>
    </row>
    <row r="75" spans="1:35" ht="55.5" customHeight="1" x14ac:dyDescent="0.15">
      <c r="A75" s="297"/>
      <c r="B75" s="448" t="s">
        <v>229</v>
      </c>
      <c r="C75" s="323"/>
      <c r="D75" s="323"/>
      <c r="E75" s="449"/>
      <c r="F75" s="450"/>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2"/>
    </row>
    <row r="76" spans="1:35" ht="55.5" customHeight="1" thickBot="1" x14ac:dyDescent="0.2">
      <c r="A76" s="297"/>
      <c r="B76" s="447" t="s">
        <v>600</v>
      </c>
      <c r="C76" s="426"/>
      <c r="D76" s="426"/>
      <c r="E76" s="427"/>
      <c r="F76" s="428"/>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30"/>
    </row>
    <row r="77" spans="1:35" ht="26.25" customHeight="1" x14ac:dyDescent="0.15">
      <c r="A77" s="296" t="s">
        <v>237</v>
      </c>
      <c r="B77" s="298" t="s">
        <v>221</v>
      </c>
      <c r="C77" s="299"/>
      <c r="D77" s="299"/>
      <c r="E77" s="299"/>
      <c r="F77" s="300"/>
      <c r="G77" s="300"/>
      <c r="H77" s="300"/>
      <c r="I77" s="300"/>
      <c r="J77" s="300"/>
      <c r="K77" s="300"/>
      <c r="L77" s="300"/>
      <c r="M77" s="300"/>
      <c r="N77" s="300"/>
      <c r="O77" s="300"/>
      <c r="P77" s="300"/>
      <c r="Q77" s="300"/>
      <c r="R77" s="299" t="s">
        <v>222</v>
      </c>
      <c r="S77" s="299"/>
      <c r="T77" s="299"/>
      <c r="U77" s="299"/>
      <c r="V77" s="301"/>
      <c r="W77" s="302"/>
      <c r="X77" s="302"/>
      <c r="Y77" s="302"/>
      <c r="Z77" s="302"/>
      <c r="AA77" s="303"/>
      <c r="AB77" s="304" t="s">
        <v>223</v>
      </c>
      <c r="AC77" s="305"/>
      <c r="AD77" s="305"/>
      <c r="AE77" s="306"/>
      <c r="AF77" s="301"/>
      <c r="AG77" s="302"/>
      <c r="AH77" s="302"/>
      <c r="AI77" s="195" t="s">
        <v>224</v>
      </c>
    </row>
    <row r="78" spans="1:35" ht="26.25" customHeight="1" x14ac:dyDescent="0.15">
      <c r="A78" s="297"/>
      <c r="B78" s="307" t="s">
        <v>225</v>
      </c>
      <c r="C78" s="308"/>
      <c r="D78" s="308"/>
      <c r="E78" s="308"/>
      <c r="F78" s="309"/>
      <c r="G78" s="309"/>
      <c r="H78" s="309"/>
      <c r="I78" s="309"/>
      <c r="J78" s="309"/>
      <c r="K78" s="309"/>
      <c r="L78" s="309"/>
      <c r="M78" s="309"/>
      <c r="N78" s="309"/>
      <c r="O78" s="309"/>
      <c r="P78" s="309"/>
      <c r="Q78" s="309"/>
      <c r="R78" s="322" t="str">
        <f>IFERROR(IF(VLOOKUP(F78,選択肢!$X:$Y,2,FALSE)="　","",VLOOKUP(F78,選択肢!$X:$Y,2,FALSE)),"")</f>
        <v/>
      </c>
      <c r="S78" s="323"/>
      <c r="T78" s="323"/>
      <c r="U78" s="323"/>
      <c r="V78" s="324"/>
      <c r="W78" s="324"/>
      <c r="X78" s="324"/>
      <c r="Y78" s="324"/>
      <c r="Z78" s="324"/>
      <c r="AA78" s="324"/>
      <c r="AB78" s="324"/>
      <c r="AC78" s="324"/>
      <c r="AD78" s="324"/>
      <c r="AE78" s="324"/>
      <c r="AF78" s="324"/>
      <c r="AG78" s="324"/>
      <c r="AH78" s="324"/>
      <c r="AI78" s="325"/>
    </row>
    <row r="79" spans="1:35" ht="26.25" customHeight="1" x14ac:dyDescent="0.15">
      <c r="A79" s="297"/>
      <c r="B79" s="326" t="s">
        <v>226</v>
      </c>
      <c r="C79" s="327"/>
      <c r="D79" s="327"/>
      <c r="E79" s="327"/>
      <c r="F79" s="328" t="s">
        <v>227</v>
      </c>
      <c r="G79" s="328"/>
      <c r="H79" s="328"/>
      <c r="I79" s="329"/>
      <c r="J79" s="329"/>
      <c r="K79" s="329"/>
      <c r="L79" s="329"/>
      <c r="M79" s="329"/>
      <c r="N79" s="330"/>
      <c r="O79" s="331" t="s">
        <v>7</v>
      </c>
      <c r="P79" s="329"/>
      <c r="Q79" s="329"/>
      <c r="R79" s="332" t="s">
        <v>228</v>
      </c>
      <c r="S79" s="328"/>
      <c r="T79" s="328"/>
      <c r="U79" s="328"/>
      <c r="V79" s="333"/>
      <c r="W79" s="334"/>
      <c r="X79" s="334"/>
      <c r="Y79" s="334"/>
      <c r="Z79" s="334"/>
      <c r="AA79" s="334"/>
      <c r="AB79" s="334"/>
      <c r="AC79" s="334"/>
      <c r="AD79" s="334"/>
      <c r="AE79" s="334"/>
      <c r="AF79" s="334"/>
      <c r="AG79" s="334"/>
      <c r="AH79" s="334"/>
      <c r="AI79" s="335"/>
    </row>
    <row r="80" spans="1:35" ht="26.25" customHeight="1" x14ac:dyDescent="0.15">
      <c r="A80" s="297"/>
      <c r="B80" s="326"/>
      <c r="C80" s="327"/>
      <c r="D80" s="327"/>
      <c r="E80" s="327"/>
      <c r="F80" s="328"/>
      <c r="G80" s="328"/>
      <c r="H80" s="328"/>
      <c r="I80" s="329"/>
      <c r="J80" s="329"/>
      <c r="K80" s="329"/>
      <c r="L80" s="329"/>
      <c r="M80" s="329"/>
      <c r="N80" s="330"/>
      <c r="O80" s="331"/>
      <c r="P80" s="329"/>
      <c r="Q80" s="329"/>
      <c r="R80" s="328"/>
      <c r="S80" s="328"/>
      <c r="T80" s="328"/>
      <c r="U80" s="328"/>
      <c r="V80" s="336" t="str">
        <f>IFERROR(IF(VLOOKUP(V79,選択肢!$AD$1:$AE$5,2,FALSE)="　","",VLOOKUP(V79,選択肢!$AD$1:$AE$5,2,FALSE)),"")</f>
        <v/>
      </c>
      <c r="W80" s="337"/>
      <c r="X80" s="337"/>
      <c r="Y80" s="337"/>
      <c r="Z80" s="338"/>
      <c r="AA80" s="338"/>
      <c r="AB80" s="338"/>
      <c r="AC80" s="338"/>
      <c r="AD80" s="338"/>
      <c r="AE80" s="338"/>
      <c r="AF80" s="338"/>
      <c r="AG80" s="338"/>
      <c r="AH80" s="338"/>
      <c r="AI80" s="339"/>
    </row>
    <row r="81" spans="1:35" ht="55.5" customHeight="1" x14ac:dyDescent="0.15">
      <c r="A81" s="297"/>
      <c r="B81" s="448" t="s">
        <v>229</v>
      </c>
      <c r="C81" s="323"/>
      <c r="D81" s="323"/>
      <c r="E81" s="449"/>
      <c r="F81" s="450"/>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2"/>
    </row>
    <row r="82" spans="1:35" ht="55.5" customHeight="1" thickBot="1" x14ac:dyDescent="0.2">
      <c r="A82" s="297"/>
      <c r="B82" s="447" t="s">
        <v>600</v>
      </c>
      <c r="C82" s="426"/>
      <c r="D82" s="426"/>
      <c r="E82" s="427"/>
      <c r="F82" s="428"/>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30"/>
    </row>
    <row r="83" spans="1:35" ht="26.25" customHeight="1" x14ac:dyDescent="0.15">
      <c r="A83" s="296" t="s">
        <v>238</v>
      </c>
      <c r="B83" s="298" t="s">
        <v>221</v>
      </c>
      <c r="C83" s="299"/>
      <c r="D83" s="299"/>
      <c r="E83" s="299"/>
      <c r="F83" s="300"/>
      <c r="G83" s="300"/>
      <c r="H83" s="300"/>
      <c r="I83" s="300"/>
      <c r="J83" s="300"/>
      <c r="K83" s="300"/>
      <c r="L83" s="300"/>
      <c r="M83" s="300"/>
      <c r="N83" s="300"/>
      <c r="O83" s="300"/>
      <c r="P83" s="300"/>
      <c r="Q83" s="300"/>
      <c r="R83" s="299" t="s">
        <v>222</v>
      </c>
      <c r="S83" s="299"/>
      <c r="T83" s="299"/>
      <c r="U83" s="299"/>
      <c r="V83" s="301"/>
      <c r="W83" s="302"/>
      <c r="X83" s="302"/>
      <c r="Y83" s="302"/>
      <c r="Z83" s="302"/>
      <c r="AA83" s="303"/>
      <c r="AB83" s="304" t="s">
        <v>223</v>
      </c>
      <c r="AC83" s="305"/>
      <c r="AD83" s="305"/>
      <c r="AE83" s="306"/>
      <c r="AF83" s="301"/>
      <c r="AG83" s="302"/>
      <c r="AH83" s="302"/>
      <c r="AI83" s="195" t="s">
        <v>224</v>
      </c>
    </row>
    <row r="84" spans="1:35" ht="26.25" customHeight="1" x14ac:dyDescent="0.15">
      <c r="A84" s="297"/>
      <c r="B84" s="307" t="s">
        <v>225</v>
      </c>
      <c r="C84" s="308"/>
      <c r="D84" s="308"/>
      <c r="E84" s="308"/>
      <c r="F84" s="309"/>
      <c r="G84" s="309"/>
      <c r="H84" s="309"/>
      <c r="I84" s="309"/>
      <c r="J84" s="309"/>
      <c r="K84" s="309"/>
      <c r="L84" s="309"/>
      <c r="M84" s="309"/>
      <c r="N84" s="309"/>
      <c r="O84" s="309"/>
      <c r="P84" s="309"/>
      <c r="Q84" s="309"/>
      <c r="R84" s="322" t="str">
        <f>IFERROR(IF(VLOOKUP(F84,選択肢!$X:$Y,2,FALSE)="　","",VLOOKUP(F84,選択肢!$X:$Y,2,FALSE)),"")</f>
        <v/>
      </c>
      <c r="S84" s="323"/>
      <c r="T84" s="323"/>
      <c r="U84" s="323"/>
      <c r="V84" s="324"/>
      <c r="W84" s="324"/>
      <c r="X84" s="324"/>
      <c r="Y84" s="324"/>
      <c r="Z84" s="324"/>
      <c r="AA84" s="324"/>
      <c r="AB84" s="324"/>
      <c r="AC84" s="324"/>
      <c r="AD84" s="324"/>
      <c r="AE84" s="324"/>
      <c r="AF84" s="324"/>
      <c r="AG84" s="324"/>
      <c r="AH84" s="324"/>
      <c r="AI84" s="325"/>
    </row>
    <row r="85" spans="1:35" ht="26.25" customHeight="1" x14ac:dyDescent="0.15">
      <c r="A85" s="297"/>
      <c r="B85" s="326" t="s">
        <v>226</v>
      </c>
      <c r="C85" s="327"/>
      <c r="D85" s="327"/>
      <c r="E85" s="327"/>
      <c r="F85" s="328" t="s">
        <v>227</v>
      </c>
      <c r="G85" s="328"/>
      <c r="H85" s="328"/>
      <c r="I85" s="329"/>
      <c r="J85" s="329"/>
      <c r="K85" s="329"/>
      <c r="L85" s="329"/>
      <c r="M85" s="329"/>
      <c r="N85" s="330"/>
      <c r="O85" s="331" t="s">
        <v>7</v>
      </c>
      <c r="P85" s="329"/>
      <c r="Q85" s="329"/>
      <c r="R85" s="332" t="s">
        <v>228</v>
      </c>
      <c r="S85" s="328"/>
      <c r="T85" s="328"/>
      <c r="U85" s="328"/>
      <c r="V85" s="333"/>
      <c r="W85" s="334"/>
      <c r="X85" s="334"/>
      <c r="Y85" s="334"/>
      <c r="Z85" s="334"/>
      <c r="AA85" s="334"/>
      <c r="AB85" s="334"/>
      <c r="AC85" s="334"/>
      <c r="AD85" s="334"/>
      <c r="AE85" s="334"/>
      <c r="AF85" s="334"/>
      <c r="AG85" s="334"/>
      <c r="AH85" s="334"/>
      <c r="AI85" s="335"/>
    </row>
    <row r="86" spans="1:35" ht="26.25" customHeight="1" x14ac:dyDescent="0.15">
      <c r="A86" s="297"/>
      <c r="B86" s="326"/>
      <c r="C86" s="327"/>
      <c r="D86" s="327"/>
      <c r="E86" s="327"/>
      <c r="F86" s="328"/>
      <c r="G86" s="328"/>
      <c r="H86" s="328"/>
      <c r="I86" s="329"/>
      <c r="J86" s="329"/>
      <c r="K86" s="329"/>
      <c r="L86" s="329"/>
      <c r="M86" s="329"/>
      <c r="N86" s="330"/>
      <c r="O86" s="331"/>
      <c r="P86" s="329"/>
      <c r="Q86" s="329"/>
      <c r="R86" s="328"/>
      <c r="S86" s="328"/>
      <c r="T86" s="328"/>
      <c r="U86" s="328"/>
      <c r="V86" s="336" t="str">
        <f>IFERROR(IF(VLOOKUP(V85,選択肢!$AD$1:$AE$5,2,FALSE)="　","",VLOOKUP(V85,選択肢!$AD$1:$AE$5,2,FALSE)),"")</f>
        <v/>
      </c>
      <c r="W86" s="337"/>
      <c r="X86" s="337"/>
      <c r="Y86" s="337"/>
      <c r="Z86" s="338"/>
      <c r="AA86" s="338"/>
      <c r="AB86" s="338"/>
      <c r="AC86" s="338"/>
      <c r="AD86" s="338"/>
      <c r="AE86" s="338"/>
      <c r="AF86" s="338"/>
      <c r="AG86" s="338"/>
      <c r="AH86" s="338"/>
      <c r="AI86" s="339"/>
    </row>
    <row r="87" spans="1:35" ht="55.5" customHeight="1" x14ac:dyDescent="0.15">
      <c r="A87" s="297"/>
      <c r="B87" s="448" t="s">
        <v>229</v>
      </c>
      <c r="C87" s="323"/>
      <c r="D87" s="323"/>
      <c r="E87" s="449"/>
      <c r="F87" s="450"/>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2"/>
    </row>
    <row r="88" spans="1:35" ht="55.5" customHeight="1" thickBot="1" x14ac:dyDescent="0.2">
      <c r="A88" s="297"/>
      <c r="B88" s="447" t="s">
        <v>600</v>
      </c>
      <c r="C88" s="426"/>
      <c r="D88" s="426"/>
      <c r="E88" s="427"/>
      <c r="F88" s="428"/>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30"/>
    </row>
    <row r="89" spans="1:35" ht="26.25" customHeight="1" x14ac:dyDescent="0.15">
      <c r="A89" s="296" t="s">
        <v>239</v>
      </c>
      <c r="B89" s="298" t="s">
        <v>221</v>
      </c>
      <c r="C89" s="299"/>
      <c r="D89" s="299"/>
      <c r="E89" s="299"/>
      <c r="F89" s="300"/>
      <c r="G89" s="300"/>
      <c r="H89" s="300"/>
      <c r="I89" s="300"/>
      <c r="J89" s="300"/>
      <c r="K89" s="300"/>
      <c r="L89" s="300"/>
      <c r="M89" s="300"/>
      <c r="N89" s="300"/>
      <c r="O89" s="300"/>
      <c r="P89" s="300"/>
      <c r="Q89" s="300"/>
      <c r="R89" s="299" t="s">
        <v>222</v>
      </c>
      <c r="S89" s="299"/>
      <c r="T89" s="299"/>
      <c r="U89" s="299"/>
      <c r="V89" s="301"/>
      <c r="W89" s="302"/>
      <c r="X89" s="302"/>
      <c r="Y89" s="302"/>
      <c r="Z89" s="302"/>
      <c r="AA89" s="303"/>
      <c r="AB89" s="304" t="s">
        <v>223</v>
      </c>
      <c r="AC89" s="305"/>
      <c r="AD89" s="305"/>
      <c r="AE89" s="306"/>
      <c r="AF89" s="301"/>
      <c r="AG89" s="302"/>
      <c r="AH89" s="302"/>
      <c r="AI89" s="195" t="s">
        <v>224</v>
      </c>
    </row>
    <row r="90" spans="1:35" ht="26.25" customHeight="1" x14ac:dyDescent="0.15">
      <c r="A90" s="297"/>
      <c r="B90" s="307" t="s">
        <v>225</v>
      </c>
      <c r="C90" s="308"/>
      <c r="D90" s="308"/>
      <c r="E90" s="308"/>
      <c r="F90" s="309"/>
      <c r="G90" s="309"/>
      <c r="H90" s="309"/>
      <c r="I90" s="309"/>
      <c r="J90" s="309"/>
      <c r="K90" s="309"/>
      <c r="L90" s="309"/>
      <c r="M90" s="309"/>
      <c r="N90" s="309"/>
      <c r="O90" s="309"/>
      <c r="P90" s="309"/>
      <c r="Q90" s="309"/>
      <c r="R90" s="322" t="str">
        <f>IFERROR(IF(VLOOKUP(F90,選択肢!$X:$Y,2,FALSE)="　","",VLOOKUP(F90,選択肢!$X:$Y,2,FALSE)),"")</f>
        <v/>
      </c>
      <c r="S90" s="323"/>
      <c r="T90" s="323"/>
      <c r="U90" s="323"/>
      <c r="V90" s="324"/>
      <c r="W90" s="324"/>
      <c r="X90" s="324"/>
      <c r="Y90" s="324"/>
      <c r="Z90" s="324"/>
      <c r="AA90" s="324"/>
      <c r="AB90" s="324"/>
      <c r="AC90" s="324"/>
      <c r="AD90" s="324"/>
      <c r="AE90" s="324"/>
      <c r="AF90" s="324"/>
      <c r="AG90" s="324"/>
      <c r="AH90" s="324"/>
      <c r="AI90" s="325"/>
    </row>
    <row r="91" spans="1:35" ht="26.25" customHeight="1" x14ac:dyDescent="0.15">
      <c r="A91" s="297"/>
      <c r="B91" s="326" t="s">
        <v>226</v>
      </c>
      <c r="C91" s="327"/>
      <c r="D91" s="327"/>
      <c r="E91" s="327"/>
      <c r="F91" s="328" t="s">
        <v>227</v>
      </c>
      <c r="G91" s="328"/>
      <c r="H91" s="328"/>
      <c r="I91" s="329"/>
      <c r="J91" s="329"/>
      <c r="K91" s="329"/>
      <c r="L91" s="329"/>
      <c r="M91" s="329"/>
      <c r="N91" s="330"/>
      <c r="O91" s="331" t="s">
        <v>7</v>
      </c>
      <c r="P91" s="329"/>
      <c r="Q91" s="329"/>
      <c r="R91" s="332" t="s">
        <v>228</v>
      </c>
      <c r="S91" s="328"/>
      <c r="T91" s="328"/>
      <c r="U91" s="328"/>
      <c r="V91" s="333"/>
      <c r="W91" s="334"/>
      <c r="X91" s="334"/>
      <c r="Y91" s="334"/>
      <c r="Z91" s="334"/>
      <c r="AA91" s="334"/>
      <c r="AB91" s="334"/>
      <c r="AC91" s="334"/>
      <c r="AD91" s="334"/>
      <c r="AE91" s="334"/>
      <c r="AF91" s="334"/>
      <c r="AG91" s="334"/>
      <c r="AH91" s="334"/>
      <c r="AI91" s="335"/>
    </row>
    <row r="92" spans="1:35" ht="26.25" customHeight="1" x14ac:dyDescent="0.15">
      <c r="A92" s="297"/>
      <c r="B92" s="326"/>
      <c r="C92" s="327"/>
      <c r="D92" s="327"/>
      <c r="E92" s="327"/>
      <c r="F92" s="328"/>
      <c r="G92" s="328"/>
      <c r="H92" s="328"/>
      <c r="I92" s="329"/>
      <c r="J92" s="329"/>
      <c r="K92" s="329"/>
      <c r="L92" s="329"/>
      <c r="M92" s="329"/>
      <c r="N92" s="330"/>
      <c r="O92" s="331"/>
      <c r="P92" s="329"/>
      <c r="Q92" s="329"/>
      <c r="R92" s="328"/>
      <c r="S92" s="328"/>
      <c r="T92" s="328"/>
      <c r="U92" s="328"/>
      <c r="V92" s="336" t="str">
        <f>IFERROR(IF(VLOOKUP(V91,選択肢!$AD$1:$AE$5,2,FALSE)="　","",VLOOKUP(V91,選択肢!$AD$1:$AE$5,2,FALSE)),"")</f>
        <v/>
      </c>
      <c r="W92" s="337"/>
      <c r="X92" s="337"/>
      <c r="Y92" s="337"/>
      <c r="Z92" s="338"/>
      <c r="AA92" s="338"/>
      <c r="AB92" s="338"/>
      <c r="AC92" s="338"/>
      <c r="AD92" s="338"/>
      <c r="AE92" s="338"/>
      <c r="AF92" s="338"/>
      <c r="AG92" s="338"/>
      <c r="AH92" s="338"/>
      <c r="AI92" s="339"/>
    </row>
    <row r="93" spans="1:35" ht="55.5" customHeight="1" x14ac:dyDescent="0.15">
      <c r="A93" s="297"/>
      <c r="B93" s="448" t="s">
        <v>229</v>
      </c>
      <c r="C93" s="323"/>
      <c r="D93" s="323"/>
      <c r="E93" s="449"/>
      <c r="F93" s="450"/>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2"/>
    </row>
    <row r="94" spans="1:35" ht="55.5" customHeight="1" thickBot="1" x14ac:dyDescent="0.2">
      <c r="A94" s="297"/>
      <c r="B94" s="447" t="s">
        <v>600</v>
      </c>
      <c r="C94" s="426"/>
      <c r="D94" s="426"/>
      <c r="E94" s="427"/>
      <c r="F94" s="428"/>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30"/>
    </row>
    <row r="95" spans="1:35" ht="26.25" customHeight="1" x14ac:dyDescent="0.15">
      <c r="A95" s="296" t="s">
        <v>240</v>
      </c>
      <c r="B95" s="298" t="s">
        <v>221</v>
      </c>
      <c r="C95" s="299"/>
      <c r="D95" s="299"/>
      <c r="E95" s="299"/>
      <c r="F95" s="300"/>
      <c r="G95" s="300"/>
      <c r="H95" s="300"/>
      <c r="I95" s="300"/>
      <c r="J95" s="300"/>
      <c r="K95" s="300"/>
      <c r="L95" s="300"/>
      <c r="M95" s="300"/>
      <c r="N95" s="300"/>
      <c r="O95" s="300"/>
      <c r="P95" s="300"/>
      <c r="Q95" s="300"/>
      <c r="R95" s="299" t="s">
        <v>222</v>
      </c>
      <c r="S95" s="299"/>
      <c r="T95" s="299"/>
      <c r="U95" s="299"/>
      <c r="V95" s="301"/>
      <c r="W95" s="302"/>
      <c r="X95" s="302"/>
      <c r="Y95" s="302"/>
      <c r="Z95" s="302"/>
      <c r="AA95" s="303"/>
      <c r="AB95" s="304" t="s">
        <v>223</v>
      </c>
      <c r="AC95" s="305"/>
      <c r="AD95" s="305"/>
      <c r="AE95" s="306"/>
      <c r="AF95" s="301"/>
      <c r="AG95" s="302"/>
      <c r="AH95" s="302"/>
      <c r="AI95" s="195" t="s">
        <v>224</v>
      </c>
    </row>
    <row r="96" spans="1:35" ht="26.25" customHeight="1" x14ac:dyDescent="0.15">
      <c r="A96" s="297"/>
      <c r="B96" s="307" t="s">
        <v>225</v>
      </c>
      <c r="C96" s="308"/>
      <c r="D96" s="308"/>
      <c r="E96" s="308"/>
      <c r="F96" s="309"/>
      <c r="G96" s="309"/>
      <c r="H96" s="309"/>
      <c r="I96" s="309"/>
      <c r="J96" s="309"/>
      <c r="K96" s="309"/>
      <c r="L96" s="309"/>
      <c r="M96" s="309"/>
      <c r="N96" s="309"/>
      <c r="O96" s="309"/>
      <c r="P96" s="309"/>
      <c r="Q96" s="309"/>
      <c r="R96" s="322" t="str">
        <f>IFERROR(IF(VLOOKUP(F96,選択肢!$X:$Y,2,FALSE)="　","",VLOOKUP(F96,選択肢!$X:$Y,2,FALSE)),"")</f>
        <v/>
      </c>
      <c r="S96" s="323"/>
      <c r="T96" s="323"/>
      <c r="U96" s="323"/>
      <c r="V96" s="324"/>
      <c r="W96" s="324"/>
      <c r="X96" s="324"/>
      <c r="Y96" s="324"/>
      <c r="Z96" s="324"/>
      <c r="AA96" s="324"/>
      <c r="AB96" s="324"/>
      <c r="AC96" s="324"/>
      <c r="AD96" s="324"/>
      <c r="AE96" s="324"/>
      <c r="AF96" s="324"/>
      <c r="AG96" s="324"/>
      <c r="AH96" s="324"/>
      <c r="AI96" s="325"/>
    </row>
    <row r="97" spans="1:35" ht="26.25" customHeight="1" x14ac:dyDescent="0.15">
      <c r="A97" s="297"/>
      <c r="B97" s="326" t="s">
        <v>226</v>
      </c>
      <c r="C97" s="327"/>
      <c r="D97" s="327"/>
      <c r="E97" s="327"/>
      <c r="F97" s="328" t="s">
        <v>227</v>
      </c>
      <c r="G97" s="328"/>
      <c r="H97" s="328"/>
      <c r="I97" s="329"/>
      <c r="J97" s="329"/>
      <c r="K97" s="329"/>
      <c r="L97" s="329"/>
      <c r="M97" s="329"/>
      <c r="N97" s="330"/>
      <c r="O97" s="331" t="s">
        <v>7</v>
      </c>
      <c r="P97" s="329"/>
      <c r="Q97" s="329"/>
      <c r="R97" s="332" t="s">
        <v>228</v>
      </c>
      <c r="S97" s="328"/>
      <c r="T97" s="328"/>
      <c r="U97" s="328"/>
      <c r="V97" s="333"/>
      <c r="W97" s="334"/>
      <c r="X97" s="334"/>
      <c r="Y97" s="334"/>
      <c r="Z97" s="334"/>
      <c r="AA97" s="334"/>
      <c r="AB97" s="334"/>
      <c r="AC97" s="334"/>
      <c r="AD97" s="334"/>
      <c r="AE97" s="334"/>
      <c r="AF97" s="334"/>
      <c r="AG97" s="334"/>
      <c r="AH97" s="334"/>
      <c r="AI97" s="335"/>
    </row>
    <row r="98" spans="1:35" ht="26.25" customHeight="1" x14ac:dyDescent="0.15">
      <c r="A98" s="297"/>
      <c r="B98" s="326"/>
      <c r="C98" s="327"/>
      <c r="D98" s="327"/>
      <c r="E98" s="327"/>
      <c r="F98" s="328"/>
      <c r="G98" s="328"/>
      <c r="H98" s="328"/>
      <c r="I98" s="329"/>
      <c r="J98" s="329"/>
      <c r="K98" s="329"/>
      <c r="L98" s="329"/>
      <c r="M98" s="329"/>
      <c r="N98" s="330"/>
      <c r="O98" s="331"/>
      <c r="P98" s="329"/>
      <c r="Q98" s="329"/>
      <c r="R98" s="328"/>
      <c r="S98" s="328"/>
      <c r="T98" s="328"/>
      <c r="U98" s="328"/>
      <c r="V98" s="336" t="str">
        <f>IFERROR(IF(VLOOKUP(V97,選択肢!$AD$1:$AE$5,2,FALSE)="　","",VLOOKUP(V97,選択肢!$AD$1:$AE$5,2,FALSE)),"")</f>
        <v/>
      </c>
      <c r="W98" s="337"/>
      <c r="X98" s="337"/>
      <c r="Y98" s="337"/>
      <c r="Z98" s="338"/>
      <c r="AA98" s="338"/>
      <c r="AB98" s="338"/>
      <c r="AC98" s="338"/>
      <c r="AD98" s="338"/>
      <c r="AE98" s="338"/>
      <c r="AF98" s="338"/>
      <c r="AG98" s="338"/>
      <c r="AH98" s="338"/>
      <c r="AI98" s="339"/>
    </row>
    <row r="99" spans="1:35" ht="55.5" customHeight="1" x14ac:dyDescent="0.15">
      <c r="A99" s="297"/>
      <c r="B99" s="448" t="s">
        <v>229</v>
      </c>
      <c r="C99" s="323"/>
      <c r="D99" s="323"/>
      <c r="E99" s="449"/>
      <c r="F99" s="450"/>
      <c r="G99" s="451"/>
      <c r="H99" s="451"/>
      <c r="I99" s="451"/>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2"/>
    </row>
    <row r="100" spans="1:35" ht="55.5" customHeight="1" thickBot="1" x14ac:dyDescent="0.2">
      <c r="A100" s="297"/>
      <c r="B100" s="447" t="s">
        <v>600</v>
      </c>
      <c r="C100" s="426"/>
      <c r="D100" s="426"/>
      <c r="E100" s="427"/>
      <c r="F100" s="428"/>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30"/>
    </row>
    <row r="101" spans="1:35" ht="26.25" customHeight="1" x14ac:dyDescent="0.15">
      <c r="A101" s="296" t="s">
        <v>241</v>
      </c>
      <c r="B101" s="298" t="s">
        <v>221</v>
      </c>
      <c r="C101" s="299"/>
      <c r="D101" s="299"/>
      <c r="E101" s="299"/>
      <c r="F101" s="300"/>
      <c r="G101" s="300"/>
      <c r="H101" s="300"/>
      <c r="I101" s="300"/>
      <c r="J101" s="300"/>
      <c r="K101" s="300"/>
      <c r="L101" s="300"/>
      <c r="M101" s="300"/>
      <c r="N101" s="300"/>
      <c r="O101" s="300"/>
      <c r="P101" s="300"/>
      <c r="Q101" s="300"/>
      <c r="R101" s="299" t="s">
        <v>222</v>
      </c>
      <c r="S101" s="299"/>
      <c r="T101" s="299"/>
      <c r="U101" s="299"/>
      <c r="V101" s="301"/>
      <c r="W101" s="302"/>
      <c r="X101" s="302"/>
      <c r="Y101" s="302"/>
      <c r="Z101" s="302"/>
      <c r="AA101" s="303"/>
      <c r="AB101" s="304" t="s">
        <v>223</v>
      </c>
      <c r="AC101" s="305"/>
      <c r="AD101" s="305"/>
      <c r="AE101" s="306"/>
      <c r="AF101" s="301"/>
      <c r="AG101" s="302"/>
      <c r="AH101" s="302"/>
      <c r="AI101" s="195" t="s">
        <v>224</v>
      </c>
    </row>
    <row r="102" spans="1:35" ht="26.25" customHeight="1" x14ac:dyDescent="0.15">
      <c r="A102" s="297"/>
      <c r="B102" s="307" t="s">
        <v>225</v>
      </c>
      <c r="C102" s="308"/>
      <c r="D102" s="308"/>
      <c r="E102" s="308"/>
      <c r="F102" s="309"/>
      <c r="G102" s="309"/>
      <c r="H102" s="309"/>
      <c r="I102" s="309"/>
      <c r="J102" s="309"/>
      <c r="K102" s="309"/>
      <c r="L102" s="309"/>
      <c r="M102" s="309"/>
      <c r="N102" s="309"/>
      <c r="O102" s="309"/>
      <c r="P102" s="309"/>
      <c r="Q102" s="309"/>
      <c r="R102" s="322" t="str">
        <f>IFERROR(IF(VLOOKUP(F102,選択肢!$X:$Y,2,FALSE)="　","",VLOOKUP(F102,選択肢!$X:$Y,2,FALSE)),"")</f>
        <v/>
      </c>
      <c r="S102" s="323"/>
      <c r="T102" s="323"/>
      <c r="U102" s="323"/>
      <c r="V102" s="324"/>
      <c r="W102" s="324"/>
      <c r="X102" s="324"/>
      <c r="Y102" s="324"/>
      <c r="Z102" s="324"/>
      <c r="AA102" s="324"/>
      <c r="AB102" s="324"/>
      <c r="AC102" s="324"/>
      <c r="AD102" s="324"/>
      <c r="AE102" s="324"/>
      <c r="AF102" s="324"/>
      <c r="AG102" s="324"/>
      <c r="AH102" s="324"/>
      <c r="AI102" s="325"/>
    </row>
    <row r="103" spans="1:35" ht="26.25" customHeight="1" x14ac:dyDescent="0.15">
      <c r="A103" s="297"/>
      <c r="B103" s="326" t="s">
        <v>226</v>
      </c>
      <c r="C103" s="327"/>
      <c r="D103" s="327"/>
      <c r="E103" s="327"/>
      <c r="F103" s="328" t="s">
        <v>227</v>
      </c>
      <c r="G103" s="328"/>
      <c r="H103" s="328"/>
      <c r="I103" s="329"/>
      <c r="J103" s="329"/>
      <c r="K103" s="329"/>
      <c r="L103" s="329"/>
      <c r="M103" s="329"/>
      <c r="N103" s="330"/>
      <c r="O103" s="331" t="s">
        <v>7</v>
      </c>
      <c r="P103" s="329"/>
      <c r="Q103" s="329"/>
      <c r="R103" s="332" t="s">
        <v>228</v>
      </c>
      <c r="S103" s="328"/>
      <c r="T103" s="328"/>
      <c r="U103" s="328"/>
      <c r="V103" s="333"/>
      <c r="W103" s="334"/>
      <c r="X103" s="334"/>
      <c r="Y103" s="334"/>
      <c r="Z103" s="334"/>
      <c r="AA103" s="334"/>
      <c r="AB103" s="334"/>
      <c r="AC103" s="334"/>
      <c r="AD103" s="334"/>
      <c r="AE103" s="334"/>
      <c r="AF103" s="334"/>
      <c r="AG103" s="334"/>
      <c r="AH103" s="334"/>
      <c r="AI103" s="335"/>
    </row>
    <row r="104" spans="1:35" ht="26.25" customHeight="1" x14ac:dyDescent="0.15">
      <c r="A104" s="297"/>
      <c r="B104" s="326"/>
      <c r="C104" s="327"/>
      <c r="D104" s="327"/>
      <c r="E104" s="327"/>
      <c r="F104" s="328"/>
      <c r="G104" s="328"/>
      <c r="H104" s="328"/>
      <c r="I104" s="329"/>
      <c r="J104" s="329"/>
      <c r="K104" s="329"/>
      <c r="L104" s="329"/>
      <c r="M104" s="329"/>
      <c r="N104" s="330"/>
      <c r="O104" s="331"/>
      <c r="P104" s="329"/>
      <c r="Q104" s="329"/>
      <c r="R104" s="328"/>
      <c r="S104" s="328"/>
      <c r="T104" s="328"/>
      <c r="U104" s="328"/>
      <c r="V104" s="336" t="str">
        <f>IFERROR(IF(VLOOKUP(V103,選択肢!$AD$1:$AE$5,2,FALSE)="　","",VLOOKUP(V103,選択肢!$AD$1:$AE$5,2,FALSE)),"")</f>
        <v/>
      </c>
      <c r="W104" s="337"/>
      <c r="X104" s="337"/>
      <c r="Y104" s="337"/>
      <c r="Z104" s="338"/>
      <c r="AA104" s="338"/>
      <c r="AB104" s="338"/>
      <c r="AC104" s="338"/>
      <c r="AD104" s="338"/>
      <c r="AE104" s="338"/>
      <c r="AF104" s="338"/>
      <c r="AG104" s="338"/>
      <c r="AH104" s="338"/>
      <c r="AI104" s="339"/>
    </row>
    <row r="105" spans="1:35" ht="55.5" customHeight="1" x14ac:dyDescent="0.15">
      <c r="A105" s="297"/>
      <c r="B105" s="448" t="s">
        <v>229</v>
      </c>
      <c r="C105" s="323"/>
      <c r="D105" s="323"/>
      <c r="E105" s="449"/>
      <c r="F105" s="450"/>
      <c r="G105" s="451"/>
      <c r="H105" s="451"/>
      <c r="I105" s="451"/>
      <c r="J105" s="451"/>
      <c r="K105" s="451"/>
      <c r="L105" s="451"/>
      <c r="M105" s="451"/>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2"/>
    </row>
    <row r="106" spans="1:35" ht="55.5" customHeight="1" thickBot="1" x14ac:dyDescent="0.2">
      <c r="A106" s="297"/>
      <c r="B106" s="447" t="s">
        <v>600</v>
      </c>
      <c r="C106" s="426"/>
      <c r="D106" s="426"/>
      <c r="E106" s="427"/>
      <c r="F106" s="428"/>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30"/>
    </row>
    <row r="107" spans="1:35" ht="26.25" customHeight="1" x14ac:dyDescent="0.15">
      <c r="A107" s="296" t="s">
        <v>262</v>
      </c>
      <c r="B107" s="298" t="s">
        <v>221</v>
      </c>
      <c r="C107" s="299"/>
      <c r="D107" s="299"/>
      <c r="E107" s="299"/>
      <c r="F107" s="300"/>
      <c r="G107" s="300"/>
      <c r="H107" s="300"/>
      <c r="I107" s="300"/>
      <c r="J107" s="300"/>
      <c r="K107" s="300"/>
      <c r="L107" s="300"/>
      <c r="M107" s="300"/>
      <c r="N107" s="300"/>
      <c r="O107" s="300"/>
      <c r="P107" s="300"/>
      <c r="Q107" s="300"/>
      <c r="R107" s="299" t="s">
        <v>222</v>
      </c>
      <c r="S107" s="299"/>
      <c r="T107" s="299"/>
      <c r="U107" s="299"/>
      <c r="V107" s="301"/>
      <c r="W107" s="302"/>
      <c r="X107" s="302"/>
      <c r="Y107" s="302"/>
      <c r="Z107" s="302"/>
      <c r="AA107" s="303"/>
      <c r="AB107" s="304" t="s">
        <v>223</v>
      </c>
      <c r="AC107" s="305"/>
      <c r="AD107" s="305"/>
      <c r="AE107" s="306"/>
      <c r="AF107" s="301"/>
      <c r="AG107" s="302"/>
      <c r="AH107" s="302"/>
      <c r="AI107" s="195" t="s">
        <v>224</v>
      </c>
    </row>
    <row r="108" spans="1:35" ht="26.25" customHeight="1" x14ac:dyDescent="0.15">
      <c r="A108" s="297"/>
      <c r="B108" s="307" t="s">
        <v>225</v>
      </c>
      <c r="C108" s="308"/>
      <c r="D108" s="308"/>
      <c r="E108" s="308"/>
      <c r="F108" s="309"/>
      <c r="G108" s="309"/>
      <c r="H108" s="309"/>
      <c r="I108" s="309"/>
      <c r="J108" s="309"/>
      <c r="K108" s="309"/>
      <c r="L108" s="309"/>
      <c r="M108" s="309"/>
      <c r="N108" s="309"/>
      <c r="O108" s="309"/>
      <c r="P108" s="309"/>
      <c r="Q108" s="309"/>
      <c r="R108" s="322" t="str">
        <f>IFERROR(IF(VLOOKUP(F108,選択肢!$X:$Y,2,FALSE)="　","",VLOOKUP(F108,選択肢!$X:$Y,2,FALSE)),"")</f>
        <v/>
      </c>
      <c r="S108" s="323"/>
      <c r="T108" s="323"/>
      <c r="U108" s="323"/>
      <c r="V108" s="324"/>
      <c r="W108" s="324"/>
      <c r="X108" s="324"/>
      <c r="Y108" s="324"/>
      <c r="Z108" s="324"/>
      <c r="AA108" s="324"/>
      <c r="AB108" s="324"/>
      <c r="AC108" s="324"/>
      <c r="AD108" s="324"/>
      <c r="AE108" s="324"/>
      <c r="AF108" s="324"/>
      <c r="AG108" s="324"/>
      <c r="AH108" s="324"/>
      <c r="AI108" s="325"/>
    </row>
    <row r="109" spans="1:35" ht="26.25" customHeight="1" x14ac:dyDescent="0.15">
      <c r="A109" s="297"/>
      <c r="B109" s="326" t="s">
        <v>226</v>
      </c>
      <c r="C109" s="327"/>
      <c r="D109" s="327"/>
      <c r="E109" s="327"/>
      <c r="F109" s="328" t="s">
        <v>227</v>
      </c>
      <c r="G109" s="328"/>
      <c r="H109" s="328"/>
      <c r="I109" s="329"/>
      <c r="J109" s="329"/>
      <c r="K109" s="329"/>
      <c r="L109" s="329"/>
      <c r="M109" s="329"/>
      <c r="N109" s="330"/>
      <c r="O109" s="331" t="s">
        <v>7</v>
      </c>
      <c r="P109" s="329"/>
      <c r="Q109" s="329"/>
      <c r="R109" s="332" t="s">
        <v>228</v>
      </c>
      <c r="S109" s="328"/>
      <c r="T109" s="328"/>
      <c r="U109" s="328"/>
      <c r="V109" s="333"/>
      <c r="W109" s="334"/>
      <c r="X109" s="334"/>
      <c r="Y109" s="334"/>
      <c r="Z109" s="334"/>
      <c r="AA109" s="334"/>
      <c r="AB109" s="334"/>
      <c r="AC109" s="334"/>
      <c r="AD109" s="334"/>
      <c r="AE109" s="334"/>
      <c r="AF109" s="334"/>
      <c r="AG109" s="334"/>
      <c r="AH109" s="334"/>
      <c r="AI109" s="335"/>
    </row>
    <row r="110" spans="1:35" ht="26.25" customHeight="1" x14ac:dyDescent="0.15">
      <c r="A110" s="297"/>
      <c r="B110" s="326"/>
      <c r="C110" s="327"/>
      <c r="D110" s="327"/>
      <c r="E110" s="327"/>
      <c r="F110" s="328"/>
      <c r="G110" s="328"/>
      <c r="H110" s="328"/>
      <c r="I110" s="329"/>
      <c r="J110" s="329"/>
      <c r="K110" s="329"/>
      <c r="L110" s="329"/>
      <c r="M110" s="329"/>
      <c r="N110" s="330"/>
      <c r="O110" s="331"/>
      <c r="P110" s="329"/>
      <c r="Q110" s="329"/>
      <c r="R110" s="328"/>
      <c r="S110" s="328"/>
      <c r="T110" s="328"/>
      <c r="U110" s="328"/>
      <c r="V110" s="336" t="str">
        <f>IFERROR(IF(VLOOKUP(V109,選択肢!$AD$1:$AE$5,2,FALSE)="　","",VLOOKUP(V109,選択肢!$AD$1:$AE$5,2,FALSE)),"")</f>
        <v/>
      </c>
      <c r="W110" s="337"/>
      <c r="X110" s="337"/>
      <c r="Y110" s="337"/>
      <c r="Z110" s="338"/>
      <c r="AA110" s="338"/>
      <c r="AB110" s="338"/>
      <c r="AC110" s="338"/>
      <c r="AD110" s="338"/>
      <c r="AE110" s="338"/>
      <c r="AF110" s="338"/>
      <c r="AG110" s="338"/>
      <c r="AH110" s="338"/>
      <c r="AI110" s="339"/>
    </row>
    <row r="111" spans="1:35" ht="55.5" customHeight="1" x14ac:dyDescent="0.15">
      <c r="A111" s="297"/>
      <c r="B111" s="448" t="s">
        <v>229</v>
      </c>
      <c r="C111" s="323"/>
      <c r="D111" s="323"/>
      <c r="E111" s="449"/>
      <c r="F111" s="450"/>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2"/>
    </row>
    <row r="112" spans="1:35" ht="55.5" customHeight="1" thickBot="1" x14ac:dyDescent="0.2">
      <c r="A112" s="297"/>
      <c r="B112" s="447" t="s">
        <v>600</v>
      </c>
      <c r="C112" s="426"/>
      <c r="D112" s="426"/>
      <c r="E112" s="427"/>
      <c r="F112" s="428"/>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30"/>
    </row>
    <row r="113" spans="1:35" ht="26.25" customHeight="1" x14ac:dyDescent="0.15">
      <c r="A113" s="296" t="s">
        <v>263</v>
      </c>
      <c r="B113" s="298" t="s">
        <v>221</v>
      </c>
      <c r="C113" s="299"/>
      <c r="D113" s="299"/>
      <c r="E113" s="299"/>
      <c r="F113" s="300"/>
      <c r="G113" s="300"/>
      <c r="H113" s="300"/>
      <c r="I113" s="300"/>
      <c r="J113" s="300"/>
      <c r="K113" s="300"/>
      <c r="L113" s="300"/>
      <c r="M113" s="300"/>
      <c r="N113" s="300"/>
      <c r="O113" s="300"/>
      <c r="P113" s="300"/>
      <c r="Q113" s="300"/>
      <c r="R113" s="299" t="s">
        <v>222</v>
      </c>
      <c r="S113" s="299"/>
      <c r="T113" s="299"/>
      <c r="U113" s="299"/>
      <c r="V113" s="301"/>
      <c r="W113" s="302"/>
      <c r="X113" s="302"/>
      <c r="Y113" s="302"/>
      <c r="Z113" s="302"/>
      <c r="AA113" s="303"/>
      <c r="AB113" s="304" t="s">
        <v>223</v>
      </c>
      <c r="AC113" s="305"/>
      <c r="AD113" s="305"/>
      <c r="AE113" s="306"/>
      <c r="AF113" s="301"/>
      <c r="AG113" s="302"/>
      <c r="AH113" s="302"/>
      <c r="AI113" s="195" t="s">
        <v>224</v>
      </c>
    </row>
    <row r="114" spans="1:35" ht="26.25" customHeight="1" x14ac:dyDescent="0.15">
      <c r="A114" s="297"/>
      <c r="B114" s="307" t="s">
        <v>225</v>
      </c>
      <c r="C114" s="308"/>
      <c r="D114" s="308"/>
      <c r="E114" s="308"/>
      <c r="F114" s="309"/>
      <c r="G114" s="309"/>
      <c r="H114" s="309"/>
      <c r="I114" s="309"/>
      <c r="J114" s="309"/>
      <c r="K114" s="309"/>
      <c r="L114" s="309"/>
      <c r="M114" s="309"/>
      <c r="N114" s="309"/>
      <c r="O114" s="309"/>
      <c r="P114" s="309"/>
      <c r="Q114" s="309"/>
      <c r="R114" s="322" t="str">
        <f>IFERROR(IF(VLOOKUP(F114,選択肢!$X:$Y,2,FALSE)="　","",VLOOKUP(F114,選択肢!$X:$Y,2,FALSE)),"")</f>
        <v/>
      </c>
      <c r="S114" s="323"/>
      <c r="T114" s="323"/>
      <c r="U114" s="323"/>
      <c r="V114" s="324"/>
      <c r="W114" s="324"/>
      <c r="X114" s="324"/>
      <c r="Y114" s="324"/>
      <c r="Z114" s="324"/>
      <c r="AA114" s="324"/>
      <c r="AB114" s="324"/>
      <c r="AC114" s="324"/>
      <c r="AD114" s="324"/>
      <c r="AE114" s="324"/>
      <c r="AF114" s="324"/>
      <c r="AG114" s="324"/>
      <c r="AH114" s="324"/>
      <c r="AI114" s="325"/>
    </row>
    <row r="115" spans="1:35" ht="26.25" customHeight="1" x14ac:dyDescent="0.15">
      <c r="A115" s="297"/>
      <c r="B115" s="326" t="s">
        <v>226</v>
      </c>
      <c r="C115" s="327"/>
      <c r="D115" s="327"/>
      <c r="E115" s="327"/>
      <c r="F115" s="328" t="s">
        <v>227</v>
      </c>
      <c r="G115" s="328"/>
      <c r="H115" s="328"/>
      <c r="I115" s="329"/>
      <c r="J115" s="329"/>
      <c r="K115" s="329"/>
      <c r="L115" s="329"/>
      <c r="M115" s="329"/>
      <c r="N115" s="330"/>
      <c r="O115" s="331" t="s">
        <v>7</v>
      </c>
      <c r="P115" s="329"/>
      <c r="Q115" s="329"/>
      <c r="R115" s="332" t="s">
        <v>228</v>
      </c>
      <c r="S115" s="328"/>
      <c r="T115" s="328"/>
      <c r="U115" s="328"/>
      <c r="V115" s="333"/>
      <c r="W115" s="334"/>
      <c r="X115" s="334"/>
      <c r="Y115" s="334"/>
      <c r="Z115" s="334"/>
      <c r="AA115" s="334"/>
      <c r="AB115" s="334"/>
      <c r="AC115" s="334"/>
      <c r="AD115" s="334"/>
      <c r="AE115" s="334"/>
      <c r="AF115" s="334"/>
      <c r="AG115" s="334"/>
      <c r="AH115" s="334"/>
      <c r="AI115" s="335"/>
    </row>
    <row r="116" spans="1:35" ht="26.25" customHeight="1" x14ac:dyDescent="0.15">
      <c r="A116" s="297"/>
      <c r="B116" s="326"/>
      <c r="C116" s="327"/>
      <c r="D116" s="327"/>
      <c r="E116" s="327"/>
      <c r="F116" s="328"/>
      <c r="G116" s="328"/>
      <c r="H116" s="328"/>
      <c r="I116" s="329"/>
      <c r="J116" s="329"/>
      <c r="K116" s="329"/>
      <c r="L116" s="329"/>
      <c r="M116" s="329"/>
      <c r="N116" s="330"/>
      <c r="O116" s="331"/>
      <c r="P116" s="329"/>
      <c r="Q116" s="329"/>
      <c r="R116" s="328"/>
      <c r="S116" s="328"/>
      <c r="T116" s="328"/>
      <c r="U116" s="328"/>
      <c r="V116" s="336" t="str">
        <f>IFERROR(IF(VLOOKUP(V115,選択肢!$AD$1:$AE$5,2,FALSE)="　","",VLOOKUP(V115,選択肢!$AD$1:$AE$5,2,FALSE)),"")</f>
        <v/>
      </c>
      <c r="W116" s="337"/>
      <c r="X116" s="337"/>
      <c r="Y116" s="337"/>
      <c r="Z116" s="338"/>
      <c r="AA116" s="338"/>
      <c r="AB116" s="338"/>
      <c r="AC116" s="338"/>
      <c r="AD116" s="338"/>
      <c r="AE116" s="338"/>
      <c r="AF116" s="338"/>
      <c r="AG116" s="338"/>
      <c r="AH116" s="338"/>
      <c r="AI116" s="339"/>
    </row>
    <row r="117" spans="1:35" ht="55.5" customHeight="1" x14ac:dyDescent="0.15">
      <c r="A117" s="297"/>
      <c r="B117" s="448" t="s">
        <v>229</v>
      </c>
      <c r="C117" s="323"/>
      <c r="D117" s="323"/>
      <c r="E117" s="449"/>
      <c r="F117" s="450"/>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2"/>
    </row>
    <row r="118" spans="1:35" ht="55.5" customHeight="1" thickBot="1" x14ac:dyDescent="0.2">
      <c r="A118" s="297"/>
      <c r="B118" s="447" t="s">
        <v>600</v>
      </c>
      <c r="C118" s="426"/>
      <c r="D118" s="426"/>
      <c r="E118" s="427"/>
      <c r="F118" s="428"/>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30"/>
    </row>
    <row r="119" spans="1:35" ht="26.25" customHeight="1" x14ac:dyDescent="0.15">
      <c r="A119" s="296" t="s">
        <v>264</v>
      </c>
      <c r="B119" s="298" t="s">
        <v>221</v>
      </c>
      <c r="C119" s="299"/>
      <c r="D119" s="299"/>
      <c r="E119" s="299"/>
      <c r="F119" s="300"/>
      <c r="G119" s="300"/>
      <c r="H119" s="300"/>
      <c r="I119" s="300"/>
      <c r="J119" s="300"/>
      <c r="K119" s="300"/>
      <c r="L119" s="300"/>
      <c r="M119" s="300"/>
      <c r="N119" s="300"/>
      <c r="O119" s="300"/>
      <c r="P119" s="300"/>
      <c r="Q119" s="300"/>
      <c r="R119" s="299" t="s">
        <v>222</v>
      </c>
      <c r="S119" s="299"/>
      <c r="T119" s="299"/>
      <c r="U119" s="299"/>
      <c r="V119" s="301"/>
      <c r="W119" s="302"/>
      <c r="X119" s="302"/>
      <c r="Y119" s="302"/>
      <c r="Z119" s="302"/>
      <c r="AA119" s="303"/>
      <c r="AB119" s="304" t="s">
        <v>223</v>
      </c>
      <c r="AC119" s="305"/>
      <c r="AD119" s="305"/>
      <c r="AE119" s="306"/>
      <c r="AF119" s="301"/>
      <c r="AG119" s="302"/>
      <c r="AH119" s="302"/>
      <c r="AI119" s="195" t="s">
        <v>224</v>
      </c>
    </row>
    <row r="120" spans="1:35" ht="26.25" customHeight="1" x14ac:dyDescent="0.15">
      <c r="A120" s="297"/>
      <c r="B120" s="307" t="s">
        <v>225</v>
      </c>
      <c r="C120" s="308"/>
      <c r="D120" s="308"/>
      <c r="E120" s="308"/>
      <c r="F120" s="309"/>
      <c r="G120" s="309"/>
      <c r="H120" s="309"/>
      <c r="I120" s="309"/>
      <c r="J120" s="309"/>
      <c r="K120" s="309"/>
      <c r="L120" s="309"/>
      <c r="M120" s="309"/>
      <c r="N120" s="309"/>
      <c r="O120" s="309"/>
      <c r="P120" s="309"/>
      <c r="Q120" s="309"/>
      <c r="R120" s="322" t="str">
        <f>IFERROR(IF(VLOOKUP(F120,選択肢!$X:$Y,2,FALSE)="　","",VLOOKUP(F120,選択肢!$X:$Y,2,FALSE)),"")</f>
        <v/>
      </c>
      <c r="S120" s="323"/>
      <c r="T120" s="323"/>
      <c r="U120" s="323"/>
      <c r="V120" s="324"/>
      <c r="W120" s="324"/>
      <c r="X120" s="324"/>
      <c r="Y120" s="324"/>
      <c r="Z120" s="324"/>
      <c r="AA120" s="324"/>
      <c r="AB120" s="324"/>
      <c r="AC120" s="324"/>
      <c r="AD120" s="324"/>
      <c r="AE120" s="324"/>
      <c r="AF120" s="324"/>
      <c r="AG120" s="324"/>
      <c r="AH120" s="324"/>
      <c r="AI120" s="325"/>
    </row>
    <row r="121" spans="1:35" ht="26.25" customHeight="1" x14ac:dyDescent="0.15">
      <c r="A121" s="297"/>
      <c r="B121" s="326" t="s">
        <v>226</v>
      </c>
      <c r="C121" s="327"/>
      <c r="D121" s="327"/>
      <c r="E121" s="327"/>
      <c r="F121" s="328" t="s">
        <v>227</v>
      </c>
      <c r="G121" s="328"/>
      <c r="H121" s="328"/>
      <c r="I121" s="329"/>
      <c r="J121" s="329"/>
      <c r="K121" s="329"/>
      <c r="L121" s="329"/>
      <c r="M121" s="329"/>
      <c r="N121" s="330"/>
      <c r="O121" s="331" t="s">
        <v>7</v>
      </c>
      <c r="P121" s="329"/>
      <c r="Q121" s="329"/>
      <c r="R121" s="332" t="s">
        <v>228</v>
      </c>
      <c r="S121" s="328"/>
      <c r="T121" s="328"/>
      <c r="U121" s="328"/>
      <c r="V121" s="333"/>
      <c r="W121" s="334"/>
      <c r="X121" s="334"/>
      <c r="Y121" s="334"/>
      <c r="Z121" s="334"/>
      <c r="AA121" s="334"/>
      <c r="AB121" s="334"/>
      <c r="AC121" s="334"/>
      <c r="AD121" s="334"/>
      <c r="AE121" s="334"/>
      <c r="AF121" s="334"/>
      <c r="AG121" s="334"/>
      <c r="AH121" s="334"/>
      <c r="AI121" s="335"/>
    </row>
    <row r="122" spans="1:35" ht="26.25" customHeight="1" x14ac:dyDescent="0.15">
      <c r="A122" s="297"/>
      <c r="B122" s="326"/>
      <c r="C122" s="327"/>
      <c r="D122" s="327"/>
      <c r="E122" s="327"/>
      <c r="F122" s="328"/>
      <c r="G122" s="328"/>
      <c r="H122" s="328"/>
      <c r="I122" s="329"/>
      <c r="J122" s="329"/>
      <c r="K122" s="329"/>
      <c r="L122" s="329"/>
      <c r="M122" s="329"/>
      <c r="N122" s="330"/>
      <c r="O122" s="331"/>
      <c r="P122" s="329"/>
      <c r="Q122" s="329"/>
      <c r="R122" s="328"/>
      <c r="S122" s="328"/>
      <c r="T122" s="328"/>
      <c r="U122" s="328"/>
      <c r="V122" s="336" t="str">
        <f>IFERROR(IF(VLOOKUP(V121,選択肢!$AD$1:$AE$5,2,FALSE)="　","",VLOOKUP(V121,選択肢!$AD$1:$AE$5,2,FALSE)),"")</f>
        <v/>
      </c>
      <c r="W122" s="337"/>
      <c r="X122" s="337"/>
      <c r="Y122" s="337"/>
      <c r="Z122" s="338"/>
      <c r="AA122" s="338"/>
      <c r="AB122" s="338"/>
      <c r="AC122" s="338"/>
      <c r="AD122" s="338"/>
      <c r="AE122" s="338"/>
      <c r="AF122" s="338"/>
      <c r="AG122" s="338"/>
      <c r="AH122" s="338"/>
      <c r="AI122" s="339"/>
    </row>
    <row r="123" spans="1:35" ht="55.5" customHeight="1" x14ac:dyDescent="0.15">
      <c r="A123" s="297"/>
      <c r="B123" s="448" t="s">
        <v>229</v>
      </c>
      <c r="C123" s="323"/>
      <c r="D123" s="323"/>
      <c r="E123" s="449"/>
      <c r="F123" s="450"/>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2"/>
    </row>
    <row r="124" spans="1:35" ht="55.5" customHeight="1" thickBot="1" x14ac:dyDescent="0.2">
      <c r="A124" s="424"/>
      <c r="B124" s="447" t="s">
        <v>600</v>
      </c>
      <c r="C124" s="426"/>
      <c r="D124" s="426"/>
      <c r="E124" s="427"/>
      <c r="F124" s="428"/>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30"/>
    </row>
    <row r="126" spans="1:35" ht="27" customHeight="1" x14ac:dyDescent="0.15">
      <c r="A126" s="482" t="s">
        <v>426</v>
      </c>
      <c r="B126" s="482"/>
      <c r="C126" s="482"/>
      <c r="D126" s="482"/>
      <c r="E126" s="482"/>
      <c r="F126" s="482"/>
      <c r="G126" s="482"/>
      <c r="H126" s="482"/>
      <c r="I126" s="482"/>
      <c r="J126" s="482"/>
      <c r="K126" s="482"/>
      <c r="L126" s="482"/>
      <c r="M126" s="482"/>
      <c r="N126" s="482"/>
      <c r="O126" s="482"/>
      <c r="P126" s="482"/>
      <c r="Q126" s="482"/>
      <c r="R126" s="482"/>
      <c r="S126" s="482"/>
      <c r="T126" s="482"/>
      <c r="U126" s="482"/>
      <c r="V126" s="482"/>
      <c r="W126" s="482"/>
      <c r="X126" s="482"/>
      <c r="Y126" s="482"/>
      <c r="Z126" s="482"/>
      <c r="AA126" s="482"/>
      <c r="AB126" s="482"/>
      <c r="AC126" s="482"/>
      <c r="AD126" s="482"/>
      <c r="AE126" s="482"/>
      <c r="AF126" s="482"/>
      <c r="AG126" s="482"/>
      <c r="AH126" s="482"/>
      <c r="AI126" s="482"/>
    </row>
    <row r="127" spans="1:35" x14ac:dyDescent="0.15">
      <c r="A127" s="482" t="s">
        <v>427</v>
      </c>
      <c r="B127" s="482"/>
      <c r="C127" s="482"/>
      <c r="D127" s="482"/>
      <c r="E127" s="482"/>
      <c r="F127" s="482"/>
      <c r="G127" s="482"/>
      <c r="H127" s="482"/>
      <c r="I127" s="482"/>
      <c r="J127" s="482"/>
      <c r="K127" s="482"/>
      <c r="L127" s="482"/>
      <c r="M127" s="482"/>
      <c r="N127" s="482"/>
      <c r="O127" s="482"/>
      <c r="P127" s="482"/>
      <c r="Q127" s="482"/>
      <c r="R127" s="482"/>
      <c r="S127" s="482"/>
      <c r="T127" s="482"/>
      <c r="U127" s="482"/>
      <c r="V127" s="482"/>
      <c r="W127" s="482"/>
      <c r="X127" s="482"/>
      <c r="Y127" s="482"/>
      <c r="Z127" s="482"/>
      <c r="AA127" s="482"/>
      <c r="AB127" s="482"/>
      <c r="AC127" s="482"/>
      <c r="AD127" s="482"/>
      <c r="AE127" s="482"/>
      <c r="AF127" s="482"/>
      <c r="AG127" s="482"/>
      <c r="AH127" s="482"/>
      <c r="AI127" s="482"/>
    </row>
    <row r="128" spans="1:35" ht="25.5" customHeight="1" x14ac:dyDescent="0.15">
      <c r="A128" s="482" t="s">
        <v>428</v>
      </c>
      <c r="B128" s="482"/>
      <c r="C128" s="482"/>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482"/>
      <c r="Z128" s="482"/>
      <c r="AA128" s="482"/>
      <c r="AB128" s="482"/>
      <c r="AC128" s="482"/>
      <c r="AD128" s="482"/>
      <c r="AE128" s="482"/>
      <c r="AF128" s="482"/>
      <c r="AG128" s="482"/>
      <c r="AH128" s="482"/>
      <c r="AI128" s="482"/>
    </row>
    <row r="129" spans="1:34" ht="9.75" customHeight="1" x14ac:dyDescent="0.15"/>
    <row r="130" spans="1:34" s="18" customFormat="1" ht="21" customHeight="1" thickBot="1" x14ac:dyDescent="0.2">
      <c r="A130" s="99" t="s">
        <v>523</v>
      </c>
      <c r="B130" s="56"/>
      <c r="C130" s="38"/>
      <c r="D130" s="38"/>
      <c r="E130" s="38"/>
      <c r="F130" s="38"/>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row>
    <row r="131" spans="1:34" x14ac:dyDescent="0.15">
      <c r="B131" s="166"/>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8"/>
    </row>
    <row r="132" spans="1:34" x14ac:dyDescent="0.15">
      <c r="B132" s="169"/>
      <c r="C132" s="165" t="s">
        <v>524</v>
      </c>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70"/>
    </row>
    <row r="133" spans="1:34" x14ac:dyDescent="0.15">
      <c r="B133" s="169"/>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70"/>
    </row>
    <row r="134" spans="1:34" x14ac:dyDescent="0.15">
      <c r="B134" s="169"/>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70"/>
    </row>
    <row r="135" spans="1:34" x14ac:dyDescent="0.15">
      <c r="B135" s="169"/>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70"/>
    </row>
    <row r="136" spans="1:34" x14ac:dyDescent="0.15">
      <c r="B136" s="169"/>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70"/>
    </row>
    <row r="137" spans="1:34" x14ac:dyDescent="0.15">
      <c r="B137" s="169"/>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70"/>
    </row>
    <row r="138" spans="1:34" x14ac:dyDescent="0.15">
      <c r="B138" s="169"/>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70"/>
    </row>
    <row r="139" spans="1:34" x14ac:dyDescent="0.15">
      <c r="B139" s="169"/>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70"/>
    </row>
    <row r="140" spans="1:34" x14ac:dyDescent="0.15">
      <c r="B140" s="169"/>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70"/>
    </row>
    <row r="141" spans="1:34" x14ac:dyDescent="0.15">
      <c r="B141" s="169"/>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70"/>
    </row>
    <row r="142" spans="1:34" x14ac:dyDescent="0.15">
      <c r="B142" s="169"/>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70"/>
    </row>
    <row r="143" spans="1:34" x14ac:dyDescent="0.15">
      <c r="B143" s="169"/>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70"/>
    </row>
    <row r="144" spans="1:34" x14ac:dyDescent="0.15">
      <c r="B144" s="169"/>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70"/>
    </row>
    <row r="145" spans="2:34" x14ac:dyDescent="0.15">
      <c r="B145" s="169"/>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70"/>
    </row>
    <row r="146" spans="2:34" x14ac:dyDescent="0.15">
      <c r="B146" s="169"/>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70"/>
    </row>
    <row r="147" spans="2:34" x14ac:dyDescent="0.15">
      <c r="B147" s="169"/>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70"/>
    </row>
    <row r="148" spans="2:34" x14ac:dyDescent="0.15">
      <c r="B148" s="169"/>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70"/>
    </row>
    <row r="149" spans="2:34" x14ac:dyDescent="0.15">
      <c r="B149" s="169"/>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70"/>
    </row>
    <row r="150" spans="2:34" x14ac:dyDescent="0.15">
      <c r="B150" s="169"/>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70"/>
    </row>
    <row r="151" spans="2:34" x14ac:dyDescent="0.15">
      <c r="B151" s="169"/>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70"/>
    </row>
    <row r="152" spans="2:34" x14ac:dyDescent="0.15">
      <c r="B152" s="169"/>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70"/>
    </row>
    <row r="153" spans="2:34" x14ac:dyDescent="0.15">
      <c r="B153" s="169"/>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70"/>
    </row>
    <row r="154" spans="2:34" x14ac:dyDescent="0.15">
      <c r="B154" s="169"/>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70"/>
    </row>
    <row r="155" spans="2:34" x14ac:dyDescent="0.15">
      <c r="B155" s="169"/>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70"/>
    </row>
    <row r="156" spans="2:34" x14ac:dyDescent="0.15">
      <c r="B156" s="169"/>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70"/>
    </row>
    <row r="157" spans="2:34" x14ac:dyDescent="0.15">
      <c r="B157" s="169"/>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70"/>
    </row>
    <row r="158" spans="2:34" x14ac:dyDescent="0.15">
      <c r="B158" s="169"/>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70"/>
    </row>
    <row r="159" spans="2:34" x14ac:dyDescent="0.15">
      <c r="B159" s="169"/>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70"/>
    </row>
    <row r="160" spans="2:34" x14ac:dyDescent="0.15">
      <c r="B160" s="169"/>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70"/>
    </row>
    <row r="161" spans="2:34" x14ac:dyDescent="0.15">
      <c r="B161" s="169"/>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70"/>
    </row>
    <row r="162" spans="2:34" x14ac:dyDescent="0.15">
      <c r="B162" s="169"/>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70"/>
    </row>
    <row r="163" spans="2:34" x14ac:dyDescent="0.15">
      <c r="B163" s="169"/>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70"/>
    </row>
    <row r="164" spans="2:34" x14ac:dyDescent="0.15">
      <c r="B164" s="169"/>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70"/>
    </row>
    <row r="165" spans="2:34" x14ac:dyDescent="0.15">
      <c r="B165" s="169"/>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70"/>
    </row>
    <row r="166" spans="2:34" x14ac:dyDescent="0.15">
      <c r="B166" s="169"/>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70"/>
    </row>
    <row r="167" spans="2:34" x14ac:dyDescent="0.15">
      <c r="B167" s="169"/>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70"/>
    </row>
    <row r="168" spans="2:34" x14ac:dyDescent="0.15">
      <c r="B168" s="169"/>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70"/>
    </row>
    <row r="169" spans="2:34" x14ac:dyDescent="0.15">
      <c r="B169" s="169"/>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70"/>
    </row>
    <row r="170" spans="2:34" x14ac:dyDescent="0.15">
      <c r="B170" s="169"/>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70"/>
    </row>
    <row r="171" spans="2:34" x14ac:dyDescent="0.15">
      <c r="B171" s="169"/>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70"/>
    </row>
    <row r="172" spans="2:34" x14ac:dyDescent="0.15">
      <c r="B172" s="169"/>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70"/>
    </row>
    <row r="173" spans="2:34" x14ac:dyDescent="0.15">
      <c r="B173" s="169"/>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70"/>
    </row>
    <row r="174" spans="2:34" x14ac:dyDescent="0.15">
      <c r="B174" s="169"/>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70"/>
    </row>
    <row r="175" spans="2:34" x14ac:dyDescent="0.15">
      <c r="B175" s="169"/>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70"/>
    </row>
    <row r="176" spans="2:34" x14ac:dyDescent="0.15">
      <c r="B176" s="169"/>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70"/>
    </row>
    <row r="177" spans="2:34" x14ac:dyDescent="0.15">
      <c r="B177" s="169"/>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70"/>
    </row>
    <row r="178" spans="2:34" x14ac:dyDescent="0.15">
      <c r="B178" s="169"/>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70"/>
    </row>
    <row r="179" spans="2:34" x14ac:dyDescent="0.15">
      <c r="B179" s="169"/>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70"/>
    </row>
    <row r="180" spans="2:34" x14ac:dyDescent="0.15">
      <c r="B180" s="169"/>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70"/>
    </row>
    <row r="181" spans="2:34" x14ac:dyDescent="0.15">
      <c r="B181" s="169"/>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70"/>
    </row>
    <row r="182" spans="2:34" x14ac:dyDescent="0.15">
      <c r="B182" s="169"/>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70"/>
    </row>
    <row r="183" spans="2:34" x14ac:dyDescent="0.15">
      <c r="B183" s="169"/>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70"/>
    </row>
    <row r="184" spans="2:34" x14ac:dyDescent="0.15">
      <c r="B184" s="169"/>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70"/>
    </row>
    <row r="185" spans="2:34" x14ac:dyDescent="0.15">
      <c r="B185" s="169"/>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70"/>
    </row>
    <row r="186" spans="2:34" x14ac:dyDescent="0.15">
      <c r="B186" s="169"/>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70"/>
    </row>
    <row r="187" spans="2:34" x14ac:dyDescent="0.15">
      <c r="B187" s="169"/>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70"/>
    </row>
    <row r="188" spans="2:34" x14ac:dyDescent="0.15">
      <c r="B188" s="169"/>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70"/>
    </row>
    <row r="189" spans="2:34" x14ac:dyDescent="0.15">
      <c r="B189" s="169"/>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70"/>
    </row>
    <row r="190" spans="2:34" x14ac:dyDescent="0.15">
      <c r="B190" s="169"/>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70"/>
    </row>
    <row r="191" spans="2:34" x14ac:dyDescent="0.15">
      <c r="B191" s="169"/>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70"/>
    </row>
    <row r="192" spans="2:34" x14ac:dyDescent="0.15">
      <c r="B192" s="169"/>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70"/>
    </row>
    <row r="193" spans="2:34" ht="14.25" thickBot="1" x14ac:dyDescent="0.2">
      <c r="B193" s="171"/>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3"/>
    </row>
  </sheetData>
  <mergeCells count="627">
    <mergeCell ref="B117:E117"/>
    <mergeCell ref="F117:AI117"/>
    <mergeCell ref="B118:E118"/>
    <mergeCell ref="F118:AI118"/>
    <mergeCell ref="B123:E123"/>
    <mergeCell ref="F123:AI123"/>
    <mergeCell ref="B124:E124"/>
    <mergeCell ref="F124:AI124"/>
    <mergeCell ref="V113:AA113"/>
    <mergeCell ref="AB113:AE113"/>
    <mergeCell ref="AF113:AH113"/>
    <mergeCell ref="B114:E114"/>
    <mergeCell ref="AF119:AH119"/>
    <mergeCell ref="F114:Q114"/>
    <mergeCell ref="R114:U114"/>
    <mergeCell ref="V114:AI114"/>
    <mergeCell ref="B115:E116"/>
    <mergeCell ref="F115:H116"/>
    <mergeCell ref="I115:N116"/>
    <mergeCell ref="O115:Q116"/>
    <mergeCell ref="R115:U116"/>
    <mergeCell ref="V115:AI115"/>
    <mergeCell ref="V116:Y116"/>
    <mergeCell ref="B57:E57"/>
    <mergeCell ref="B58:E58"/>
    <mergeCell ref="F57:AI57"/>
    <mergeCell ref="F58:AI58"/>
    <mergeCell ref="B63:E63"/>
    <mergeCell ref="F63:AI63"/>
    <mergeCell ref="B64:E64"/>
    <mergeCell ref="F64:AI64"/>
    <mergeCell ref="B69:E69"/>
    <mergeCell ref="F69:AI69"/>
    <mergeCell ref="Y25:AI25"/>
    <mergeCell ref="Y26:AI26"/>
    <mergeCell ref="Y27:AI27"/>
    <mergeCell ref="Y28:AI28"/>
    <mergeCell ref="K25:O25"/>
    <mergeCell ref="K26:O26"/>
    <mergeCell ref="K27:O27"/>
    <mergeCell ref="K28:O28"/>
    <mergeCell ref="P25:X25"/>
    <mergeCell ref="P26:X26"/>
    <mergeCell ref="P27:X27"/>
    <mergeCell ref="P28:X28"/>
    <mergeCell ref="C25:F25"/>
    <mergeCell ref="C26:F26"/>
    <mergeCell ref="C27:F27"/>
    <mergeCell ref="C28:F28"/>
    <mergeCell ref="G25:J25"/>
    <mergeCell ref="G26:J26"/>
    <mergeCell ref="G27:J27"/>
    <mergeCell ref="G28:J28"/>
    <mergeCell ref="A25:B25"/>
    <mergeCell ref="A26:B26"/>
    <mergeCell ref="A126:AI126"/>
    <mergeCell ref="A127:AI127"/>
    <mergeCell ref="A128:AI128"/>
    <mergeCell ref="A27:B27"/>
    <mergeCell ref="A28:B28"/>
    <mergeCell ref="A11:E11"/>
    <mergeCell ref="F11:AI11"/>
    <mergeCell ref="A12:AI12"/>
    <mergeCell ref="A9:E9"/>
    <mergeCell ref="F9:T9"/>
    <mergeCell ref="U9:Y9"/>
    <mergeCell ref="Z9:AI9"/>
    <mergeCell ref="A10:E10"/>
    <mergeCell ref="F10:H10"/>
    <mergeCell ref="I10:T10"/>
    <mergeCell ref="U10:Y10"/>
    <mergeCell ref="Z10:AI10"/>
    <mergeCell ref="B119:E119"/>
    <mergeCell ref="F119:Q119"/>
    <mergeCell ref="R119:U119"/>
    <mergeCell ref="V119:AA119"/>
    <mergeCell ref="AB119:AE119"/>
    <mergeCell ref="F113:Q113"/>
    <mergeCell ref="R113:U113"/>
    <mergeCell ref="A7:E7"/>
    <mergeCell ref="F7:T7"/>
    <mergeCell ref="U7:Y7"/>
    <mergeCell ref="Z7:AI7"/>
    <mergeCell ref="A8:E8"/>
    <mergeCell ref="F8:N8"/>
    <mergeCell ref="O8:T8"/>
    <mergeCell ref="U8:Y8"/>
    <mergeCell ref="Z8:AI8"/>
    <mergeCell ref="U5:Y5"/>
    <mergeCell ref="Z5:AI5"/>
    <mergeCell ref="A6:E6"/>
    <mergeCell ref="F6:J6"/>
    <mergeCell ref="K6:O6"/>
    <mergeCell ref="P6:T6"/>
    <mergeCell ref="U6:Y6"/>
    <mergeCell ref="Z6:AI6"/>
    <mergeCell ref="V122:Y122"/>
    <mergeCell ref="Z122:AI122"/>
    <mergeCell ref="B120:E120"/>
    <mergeCell ref="F120:Q120"/>
    <mergeCell ref="R120:U120"/>
    <mergeCell ref="V120:AI120"/>
    <mergeCell ref="B121:E122"/>
    <mergeCell ref="F121:H122"/>
    <mergeCell ref="I121:N122"/>
    <mergeCell ref="O121:Q122"/>
    <mergeCell ref="R121:U122"/>
    <mergeCell ref="V121:AI121"/>
    <mergeCell ref="Z116:AI116"/>
    <mergeCell ref="A119:A124"/>
    <mergeCell ref="A113:A118"/>
    <mergeCell ref="B113:E113"/>
    <mergeCell ref="A107:A112"/>
    <mergeCell ref="B107:E107"/>
    <mergeCell ref="F107:Q107"/>
    <mergeCell ref="R107:U107"/>
    <mergeCell ref="V107:AA107"/>
    <mergeCell ref="B109:E110"/>
    <mergeCell ref="F109:H110"/>
    <mergeCell ref="I109:N110"/>
    <mergeCell ref="O109:Q110"/>
    <mergeCell ref="R109:U110"/>
    <mergeCell ref="V109:AI109"/>
    <mergeCell ref="V110:Y110"/>
    <mergeCell ref="Z110:AI110"/>
    <mergeCell ref="AB107:AE107"/>
    <mergeCell ref="AF107:AH107"/>
    <mergeCell ref="B108:E108"/>
    <mergeCell ref="F108:Q108"/>
    <mergeCell ref="R108:U108"/>
    <mergeCell ref="V108:AI108"/>
    <mergeCell ref="B111:E111"/>
    <mergeCell ref="F111:AI111"/>
    <mergeCell ref="B112:E112"/>
    <mergeCell ref="F112:AI112"/>
    <mergeCell ref="A101:A106"/>
    <mergeCell ref="B101:E101"/>
    <mergeCell ref="F101:Q101"/>
    <mergeCell ref="R101:U101"/>
    <mergeCell ref="V101:AA101"/>
    <mergeCell ref="AB101:AE101"/>
    <mergeCell ref="AF101:AH101"/>
    <mergeCell ref="B102:E102"/>
    <mergeCell ref="F102:Q102"/>
    <mergeCell ref="R102:U102"/>
    <mergeCell ref="V102:AI102"/>
    <mergeCell ref="B103:E104"/>
    <mergeCell ref="F103:H104"/>
    <mergeCell ref="I103:N104"/>
    <mergeCell ref="O103:Q104"/>
    <mergeCell ref="R103:U104"/>
    <mergeCell ref="V103:AI103"/>
    <mergeCell ref="V104:Y104"/>
    <mergeCell ref="Z104:AI104"/>
    <mergeCell ref="B105:E105"/>
    <mergeCell ref="F105:AI105"/>
    <mergeCell ref="B106:E106"/>
    <mergeCell ref="F106:AI106"/>
    <mergeCell ref="A95:A100"/>
    <mergeCell ref="B95:E95"/>
    <mergeCell ref="F95:Q95"/>
    <mergeCell ref="R95:U95"/>
    <mergeCell ref="V95:AA95"/>
    <mergeCell ref="AB95:AE95"/>
    <mergeCell ref="AF95:AH95"/>
    <mergeCell ref="B96:E96"/>
    <mergeCell ref="F96:Q96"/>
    <mergeCell ref="R96:U96"/>
    <mergeCell ref="V96:AI96"/>
    <mergeCell ref="B97:E98"/>
    <mergeCell ref="F97:H98"/>
    <mergeCell ref="I97:N98"/>
    <mergeCell ref="O97:Q98"/>
    <mergeCell ref="R97:U98"/>
    <mergeCell ref="V97:AI97"/>
    <mergeCell ref="V98:Y98"/>
    <mergeCell ref="Z98:AI98"/>
    <mergeCell ref="B99:E99"/>
    <mergeCell ref="F99:AI99"/>
    <mergeCell ref="B100:E100"/>
    <mergeCell ref="F100:AI100"/>
    <mergeCell ref="A89:A94"/>
    <mergeCell ref="B89:E89"/>
    <mergeCell ref="F89:Q89"/>
    <mergeCell ref="R89:U89"/>
    <mergeCell ref="V89:AA89"/>
    <mergeCell ref="AB89:AE89"/>
    <mergeCell ref="AF89:AH89"/>
    <mergeCell ref="B90:E90"/>
    <mergeCell ref="F90:Q90"/>
    <mergeCell ref="R90:U90"/>
    <mergeCell ref="V90:AI90"/>
    <mergeCell ref="B91:E92"/>
    <mergeCell ref="F91:H92"/>
    <mergeCell ref="I91:N92"/>
    <mergeCell ref="O91:Q92"/>
    <mergeCell ref="R91:U92"/>
    <mergeCell ref="V91:AI91"/>
    <mergeCell ref="V92:Y92"/>
    <mergeCell ref="Z92:AI92"/>
    <mergeCell ref="B93:E93"/>
    <mergeCell ref="F93:AI93"/>
    <mergeCell ref="B94:E94"/>
    <mergeCell ref="F94:AI94"/>
    <mergeCell ref="A83:A88"/>
    <mergeCell ref="B83:E83"/>
    <mergeCell ref="F83:Q83"/>
    <mergeCell ref="R83:U83"/>
    <mergeCell ref="V83:AA83"/>
    <mergeCell ref="B85:E86"/>
    <mergeCell ref="F85:H86"/>
    <mergeCell ref="I85:N86"/>
    <mergeCell ref="O85:Q86"/>
    <mergeCell ref="R85:U86"/>
    <mergeCell ref="V85:AI85"/>
    <mergeCell ref="V86:Y86"/>
    <mergeCell ref="Z86:AI86"/>
    <mergeCell ref="AB83:AE83"/>
    <mergeCell ref="AF83:AH83"/>
    <mergeCell ref="B84:E84"/>
    <mergeCell ref="F84:Q84"/>
    <mergeCell ref="R84:U84"/>
    <mergeCell ref="V84:AI84"/>
    <mergeCell ref="B87:E87"/>
    <mergeCell ref="F87:AI87"/>
    <mergeCell ref="B88:E88"/>
    <mergeCell ref="F88:AI88"/>
    <mergeCell ref="A77:A82"/>
    <mergeCell ref="B77:E77"/>
    <mergeCell ref="F77:Q77"/>
    <mergeCell ref="R77:U77"/>
    <mergeCell ref="V77:AA77"/>
    <mergeCell ref="AB77:AE77"/>
    <mergeCell ref="AF77:AH77"/>
    <mergeCell ref="B78:E78"/>
    <mergeCell ref="F78:Q78"/>
    <mergeCell ref="R78:U78"/>
    <mergeCell ref="V78:AI78"/>
    <mergeCell ref="B79:E80"/>
    <mergeCell ref="F79:H80"/>
    <mergeCell ref="I79:N80"/>
    <mergeCell ref="O79:Q80"/>
    <mergeCell ref="R79:U80"/>
    <mergeCell ref="V79:AI79"/>
    <mergeCell ref="V80:Y80"/>
    <mergeCell ref="Z80:AI80"/>
    <mergeCell ref="B81:E81"/>
    <mergeCell ref="F81:AI81"/>
    <mergeCell ref="B82:E82"/>
    <mergeCell ref="F82:AI82"/>
    <mergeCell ref="A71:A76"/>
    <mergeCell ref="B71:E71"/>
    <mergeCell ref="F71:Q71"/>
    <mergeCell ref="R71:U71"/>
    <mergeCell ref="V71:AA71"/>
    <mergeCell ref="AB71:AE71"/>
    <mergeCell ref="AF71:AH71"/>
    <mergeCell ref="B72:E72"/>
    <mergeCell ref="F72:Q72"/>
    <mergeCell ref="R72:U72"/>
    <mergeCell ref="V72:AI72"/>
    <mergeCell ref="B73:E74"/>
    <mergeCell ref="F73:H74"/>
    <mergeCell ref="I73:N74"/>
    <mergeCell ref="O73:Q74"/>
    <mergeCell ref="R73:U74"/>
    <mergeCell ref="V73:AI73"/>
    <mergeCell ref="V74:Y74"/>
    <mergeCell ref="Z74:AI74"/>
    <mergeCell ref="B75:E75"/>
    <mergeCell ref="F75:AI75"/>
    <mergeCell ref="B76:E76"/>
    <mergeCell ref="F76:AI76"/>
    <mergeCell ref="A65:A70"/>
    <mergeCell ref="B65:E65"/>
    <mergeCell ref="F65:Q65"/>
    <mergeCell ref="R65:U65"/>
    <mergeCell ref="V65:AA65"/>
    <mergeCell ref="AB65:AE65"/>
    <mergeCell ref="AF65:AH65"/>
    <mergeCell ref="B66:E66"/>
    <mergeCell ref="F66:Q66"/>
    <mergeCell ref="R66:U66"/>
    <mergeCell ref="V66:AI66"/>
    <mergeCell ref="B67:E68"/>
    <mergeCell ref="F67:H68"/>
    <mergeCell ref="I67:N68"/>
    <mergeCell ref="O67:Q68"/>
    <mergeCell ref="R67:U68"/>
    <mergeCell ref="V67:AI67"/>
    <mergeCell ref="V68:Y68"/>
    <mergeCell ref="Z68:AI68"/>
    <mergeCell ref="B70:E70"/>
    <mergeCell ref="F70:AI70"/>
    <mergeCell ref="A59:A64"/>
    <mergeCell ref="B59:E59"/>
    <mergeCell ref="F59:Q59"/>
    <mergeCell ref="R59:U59"/>
    <mergeCell ref="V59:AA59"/>
    <mergeCell ref="B61:E62"/>
    <mergeCell ref="F61:H62"/>
    <mergeCell ref="I61:N62"/>
    <mergeCell ref="O61:Q62"/>
    <mergeCell ref="R61:U62"/>
    <mergeCell ref="V61:AI61"/>
    <mergeCell ref="V62:Y62"/>
    <mergeCell ref="Z62:AI62"/>
    <mergeCell ref="AB59:AE59"/>
    <mergeCell ref="AF59:AH59"/>
    <mergeCell ref="B60:E60"/>
    <mergeCell ref="F60:Q60"/>
    <mergeCell ref="R60:U60"/>
    <mergeCell ref="V60:AI60"/>
    <mergeCell ref="AB51:AC51"/>
    <mergeCell ref="AD51:AE51"/>
    <mergeCell ref="AF51:AG51"/>
    <mergeCell ref="AH51:AI51"/>
    <mergeCell ref="A53:A58"/>
    <mergeCell ref="B53:E53"/>
    <mergeCell ref="F53:Q53"/>
    <mergeCell ref="R53:U53"/>
    <mergeCell ref="V53:AA53"/>
    <mergeCell ref="AB53:AE53"/>
    <mergeCell ref="A52:AI52"/>
    <mergeCell ref="AF53:AH53"/>
    <mergeCell ref="B54:E54"/>
    <mergeCell ref="F54:Q54"/>
    <mergeCell ref="R54:U54"/>
    <mergeCell ref="V54:AI54"/>
    <mergeCell ref="B55:E56"/>
    <mergeCell ref="F55:H56"/>
    <mergeCell ref="I55:N56"/>
    <mergeCell ref="O55:Q56"/>
    <mergeCell ref="R55:U56"/>
    <mergeCell ref="V55:AI55"/>
    <mergeCell ref="V56:Y56"/>
    <mergeCell ref="Z56:AI56"/>
    <mergeCell ref="P49:Q49"/>
    <mergeCell ref="R49:S49"/>
    <mergeCell ref="T49:U49"/>
    <mergeCell ref="V49:W49"/>
    <mergeCell ref="X49:Y49"/>
    <mergeCell ref="Z49:AA49"/>
    <mergeCell ref="A51:K51"/>
    <mergeCell ref="L51:M51"/>
    <mergeCell ref="N51:O51"/>
    <mergeCell ref="P51:Q51"/>
    <mergeCell ref="R51:S51"/>
    <mergeCell ref="T51:U51"/>
    <mergeCell ref="V51:W51"/>
    <mergeCell ref="X51:Y51"/>
    <mergeCell ref="Z51:AA51"/>
    <mergeCell ref="N47:O47"/>
    <mergeCell ref="P47:Q47"/>
    <mergeCell ref="Z48:AA48"/>
    <mergeCell ref="AD47:AE47"/>
    <mergeCell ref="AB49:AC49"/>
    <mergeCell ref="AD49:AE49"/>
    <mergeCell ref="AF49:AG49"/>
    <mergeCell ref="AH49:AI49"/>
    <mergeCell ref="A50:K50"/>
    <mergeCell ref="L50:M50"/>
    <mergeCell ref="N50:O50"/>
    <mergeCell ref="P50:Q50"/>
    <mergeCell ref="R50:S50"/>
    <mergeCell ref="T50:U50"/>
    <mergeCell ref="AH50:AI50"/>
    <mergeCell ref="V50:W50"/>
    <mergeCell ref="X50:Y50"/>
    <mergeCell ref="Z50:AA50"/>
    <mergeCell ref="AB50:AC50"/>
    <mergeCell ref="AD50:AE50"/>
    <mergeCell ref="AF50:AG50"/>
    <mergeCell ref="A49:K49"/>
    <mergeCell ref="L49:M49"/>
    <mergeCell ref="N49:O49"/>
    <mergeCell ref="AF47:AG47"/>
    <mergeCell ref="AH47:AI47"/>
    <mergeCell ref="A48:B48"/>
    <mergeCell ref="C48:K48"/>
    <mergeCell ref="L48:M48"/>
    <mergeCell ref="N48:O48"/>
    <mergeCell ref="P48:Q48"/>
    <mergeCell ref="R48:S48"/>
    <mergeCell ref="T48:U48"/>
    <mergeCell ref="R47:S47"/>
    <mergeCell ref="T47:U47"/>
    <mergeCell ref="V47:W47"/>
    <mergeCell ref="X47:Y47"/>
    <mergeCell ref="Z47:AA47"/>
    <mergeCell ref="AB47:AC47"/>
    <mergeCell ref="AH48:AI48"/>
    <mergeCell ref="V48:W48"/>
    <mergeCell ref="X48:Y48"/>
    <mergeCell ref="AB48:AC48"/>
    <mergeCell ref="AD48:AE48"/>
    <mergeCell ref="AF48:AG48"/>
    <mergeCell ref="A47:B47"/>
    <mergeCell ref="C47:K47"/>
    <mergeCell ref="L47:M47"/>
    <mergeCell ref="Z45:AA45"/>
    <mergeCell ref="AB45:AC45"/>
    <mergeCell ref="AD45:AE45"/>
    <mergeCell ref="AF45:AG45"/>
    <mergeCell ref="Z46:AA46"/>
    <mergeCell ref="AB46:AC46"/>
    <mergeCell ref="AD46:AE46"/>
    <mergeCell ref="AF46:AG46"/>
    <mergeCell ref="AH46:AI46"/>
    <mergeCell ref="A46:B46"/>
    <mergeCell ref="C46:K46"/>
    <mergeCell ref="L46:M46"/>
    <mergeCell ref="N46:O46"/>
    <mergeCell ref="P46:Q46"/>
    <mergeCell ref="R46:S46"/>
    <mergeCell ref="T46:U46"/>
    <mergeCell ref="V46:W46"/>
    <mergeCell ref="X46:Y46"/>
    <mergeCell ref="A44:B44"/>
    <mergeCell ref="C44:K44"/>
    <mergeCell ref="L44:M44"/>
    <mergeCell ref="N44:O44"/>
    <mergeCell ref="P44:Q44"/>
    <mergeCell ref="AD44:AE44"/>
    <mergeCell ref="AF44:AG44"/>
    <mergeCell ref="AH44:AI44"/>
    <mergeCell ref="A45:B45"/>
    <mergeCell ref="C45:K45"/>
    <mergeCell ref="L45:M45"/>
    <mergeCell ref="N45:O45"/>
    <mergeCell ref="P45:Q45"/>
    <mergeCell ref="R45:S45"/>
    <mergeCell ref="T45:U45"/>
    <mergeCell ref="R44:S44"/>
    <mergeCell ref="T44:U44"/>
    <mergeCell ref="V44:W44"/>
    <mergeCell ref="X44:Y44"/>
    <mergeCell ref="Z44:AA44"/>
    <mergeCell ref="AB44:AC44"/>
    <mergeCell ref="AH45:AI45"/>
    <mergeCell ref="V45:W45"/>
    <mergeCell ref="X45:Y45"/>
    <mergeCell ref="Z42:AA42"/>
    <mergeCell ref="AB42:AC42"/>
    <mergeCell ref="AD42:AE42"/>
    <mergeCell ref="AF42:AG42"/>
    <mergeCell ref="Z43:AA43"/>
    <mergeCell ref="AB43:AC43"/>
    <mergeCell ref="AD43:AE43"/>
    <mergeCell ref="AF43:AG43"/>
    <mergeCell ref="AH43:AI43"/>
    <mergeCell ref="A43:B43"/>
    <mergeCell ref="C43:K43"/>
    <mergeCell ref="L43:M43"/>
    <mergeCell ref="N43:O43"/>
    <mergeCell ref="P43:Q43"/>
    <mergeCell ref="R43:S43"/>
    <mergeCell ref="T43:U43"/>
    <mergeCell ref="V43:W43"/>
    <mergeCell ref="X43:Y43"/>
    <mergeCell ref="A41:B41"/>
    <mergeCell ref="C41:K41"/>
    <mergeCell ref="L41:M41"/>
    <mergeCell ref="N41:O41"/>
    <mergeCell ref="P41:Q41"/>
    <mergeCell ref="AD41:AE41"/>
    <mergeCell ref="AF41:AG41"/>
    <mergeCell ref="AH41:AI41"/>
    <mergeCell ref="A42:B42"/>
    <mergeCell ref="C42:K42"/>
    <mergeCell ref="L42:M42"/>
    <mergeCell ref="N42:O42"/>
    <mergeCell ref="P42:Q42"/>
    <mergeCell ref="R42:S42"/>
    <mergeCell ref="T42:U42"/>
    <mergeCell ref="R41:S41"/>
    <mergeCell ref="T41:U41"/>
    <mergeCell ref="V41:W41"/>
    <mergeCell ref="X41:Y41"/>
    <mergeCell ref="Z41:AA41"/>
    <mergeCell ref="AB41:AC41"/>
    <mergeCell ref="AH42:AI42"/>
    <mergeCell ref="V42:W42"/>
    <mergeCell ref="X42:Y42"/>
    <mergeCell ref="Z39:AA39"/>
    <mergeCell ref="AB39:AC39"/>
    <mergeCell ref="AD39:AE39"/>
    <mergeCell ref="AF39:AG39"/>
    <mergeCell ref="Z40:AA40"/>
    <mergeCell ref="AB40:AC40"/>
    <mergeCell ref="AD40:AE40"/>
    <mergeCell ref="AF40:AG40"/>
    <mergeCell ref="AH40:AI40"/>
    <mergeCell ref="A40:B40"/>
    <mergeCell ref="C40:K40"/>
    <mergeCell ref="L40:M40"/>
    <mergeCell ref="N40:O40"/>
    <mergeCell ref="P40:Q40"/>
    <mergeCell ref="R40:S40"/>
    <mergeCell ref="T40:U40"/>
    <mergeCell ref="V40:W40"/>
    <mergeCell ref="X40:Y40"/>
    <mergeCell ref="A38:B38"/>
    <mergeCell ref="C38:K38"/>
    <mergeCell ref="L38:M38"/>
    <mergeCell ref="N38:O38"/>
    <mergeCell ref="P38:Q38"/>
    <mergeCell ref="AD38:AE38"/>
    <mergeCell ref="AF38:AG38"/>
    <mergeCell ref="AH38:AI38"/>
    <mergeCell ref="A39:B39"/>
    <mergeCell ref="C39:K39"/>
    <mergeCell ref="L39:M39"/>
    <mergeCell ref="N39:O39"/>
    <mergeCell ref="P39:Q39"/>
    <mergeCell ref="R39:S39"/>
    <mergeCell ref="T39:U39"/>
    <mergeCell ref="R38:S38"/>
    <mergeCell ref="T38:U38"/>
    <mergeCell ref="V38:W38"/>
    <mergeCell ref="X38:Y38"/>
    <mergeCell ref="Z38:AA38"/>
    <mergeCell ref="AB38:AC38"/>
    <mergeCell ref="AH39:AI39"/>
    <mergeCell ref="V39:W39"/>
    <mergeCell ref="X39:Y39"/>
    <mergeCell ref="AH36:AI36"/>
    <mergeCell ref="A37:B37"/>
    <mergeCell ref="C37:K37"/>
    <mergeCell ref="L37:M37"/>
    <mergeCell ref="N37:O37"/>
    <mergeCell ref="P37:Q37"/>
    <mergeCell ref="R37:S37"/>
    <mergeCell ref="T37:U37"/>
    <mergeCell ref="V37:W37"/>
    <mergeCell ref="X37:Y37"/>
    <mergeCell ref="V36:W36"/>
    <mergeCell ref="X36:Y36"/>
    <mergeCell ref="Z36:AA36"/>
    <mergeCell ref="AB36:AC36"/>
    <mergeCell ref="AD36:AE36"/>
    <mergeCell ref="AF36:AG36"/>
    <mergeCell ref="Z37:AA37"/>
    <mergeCell ref="AB37:AC37"/>
    <mergeCell ref="AD37:AE37"/>
    <mergeCell ref="AF37:AG37"/>
    <mergeCell ref="AH37:AI37"/>
    <mergeCell ref="A36:B36"/>
    <mergeCell ref="C36:K36"/>
    <mergeCell ref="L36:M36"/>
    <mergeCell ref="N36:O36"/>
    <mergeCell ref="P36:Q36"/>
    <mergeCell ref="R36:S36"/>
    <mergeCell ref="T36:U36"/>
    <mergeCell ref="R35:S35"/>
    <mergeCell ref="T35:U35"/>
    <mergeCell ref="A31:I33"/>
    <mergeCell ref="Z34:AA34"/>
    <mergeCell ref="AB34:AC34"/>
    <mergeCell ref="P31:Q31"/>
    <mergeCell ref="R31:S31"/>
    <mergeCell ref="T31:U31"/>
    <mergeCell ref="AB32:AC32"/>
    <mergeCell ref="AD34:AE34"/>
    <mergeCell ref="AF34:AG34"/>
    <mergeCell ref="AH34:AI34"/>
    <mergeCell ref="A35:B35"/>
    <mergeCell ref="C35:K35"/>
    <mergeCell ref="L35:M35"/>
    <mergeCell ref="N35:O35"/>
    <mergeCell ref="P35:Q35"/>
    <mergeCell ref="AD35:AE35"/>
    <mergeCell ref="AF35:AG35"/>
    <mergeCell ref="AH35:AI35"/>
    <mergeCell ref="V35:W35"/>
    <mergeCell ref="X35:Y35"/>
    <mergeCell ref="Z35:AA35"/>
    <mergeCell ref="AB35:AC35"/>
    <mergeCell ref="A34:B34"/>
    <mergeCell ref="C34:K34"/>
    <mergeCell ref="L34:M34"/>
    <mergeCell ref="N34:O34"/>
    <mergeCell ref="P34:Q34"/>
    <mergeCell ref="R34:S34"/>
    <mergeCell ref="T34:U34"/>
    <mergeCell ref="V34:W34"/>
    <mergeCell ref="X34:Y34"/>
    <mergeCell ref="AD32:AE32"/>
    <mergeCell ref="AF32:AG32"/>
    <mergeCell ref="AH32:AI32"/>
    <mergeCell ref="J33:K33"/>
    <mergeCell ref="L33:M33"/>
    <mergeCell ref="N33:O33"/>
    <mergeCell ref="P33:Q33"/>
    <mergeCell ref="R33:S33"/>
    <mergeCell ref="T33:U33"/>
    <mergeCell ref="AH33:AI33"/>
    <mergeCell ref="V33:W33"/>
    <mergeCell ref="X33:Y33"/>
    <mergeCell ref="Z33:AA33"/>
    <mergeCell ref="AB33:AC33"/>
    <mergeCell ref="AD33:AE33"/>
    <mergeCell ref="AF33:AG33"/>
    <mergeCell ref="A1:X1"/>
    <mergeCell ref="AC1:AE1"/>
    <mergeCell ref="AF1:AH1"/>
    <mergeCell ref="A2:AI2"/>
    <mergeCell ref="A3:AI3"/>
    <mergeCell ref="AH31:AI31"/>
    <mergeCell ref="J32:K32"/>
    <mergeCell ref="L32:M32"/>
    <mergeCell ref="N32:O32"/>
    <mergeCell ref="P32:Q32"/>
    <mergeCell ref="R32:S32"/>
    <mergeCell ref="T32:U32"/>
    <mergeCell ref="V32:W32"/>
    <mergeCell ref="X32:Y32"/>
    <mergeCell ref="Z32:AA32"/>
    <mergeCell ref="V31:W31"/>
    <mergeCell ref="X31:Y31"/>
    <mergeCell ref="Z31:AA31"/>
    <mergeCell ref="AB31:AC31"/>
    <mergeCell ref="AD31:AE31"/>
    <mergeCell ref="AF31:AG31"/>
    <mergeCell ref="J31:K31"/>
    <mergeCell ref="L31:M31"/>
    <mergeCell ref="N31:O31"/>
  </mergeCells>
  <phoneticPr fontId="10"/>
  <conditionalFormatting sqref="V53:AA53 F54:Q54 V54:AI55 Z56:AI56">
    <cfRule type="containsBlanks" dxfId="115" priority="96">
      <formula>LEN(TRIM(F53))=0</formula>
    </cfRule>
  </conditionalFormatting>
  <conditionalFormatting sqref="I55:N56 F53:Q53 AF53:AH53 F57:F58">
    <cfRule type="containsBlanks" dxfId="114" priority="95">
      <formula>LEN(TRIM(F53))=0</formula>
    </cfRule>
  </conditionalFormatting>
  <conditionalFormatting sqref="R54:AI54">
    <cfRule type="expression" dxfId="113" priority="94">
      <formula>$R54=""</formula>
    </cfRule>
  </conditionalFormatting>
  <conditionalFormatting sqref="V56:AI56">
    <cfRule type="expression" dxfId="112" priority="93">
      <formula>$V56=""</formula>
    </cfRule>
  </conditionalFormatting>
  <conditionalFormatting sqref="AF1">
    <cfRule type="containsBlanks" dxfId="111" priority="92">
      <formula>LEN(TRIM(AF1))=0</formula>
    </cfRule>
  </conditionalFormatting>
  <conditionalFormatting sqref="L34:AI48">
    <cfRule type="containsBlanks" dxfId="110" priority="90">
      <formula>LEN(TRIM(L34))=0</formula>
    </cfRule>
  </conditionalFormatting>
  <conditionalFormatting sqref="V59:AA59 F60:Q60 V60:AI61 Z62:AI62">
    <cfRule type="containsBlanks" dxfId="109" priority="89">
      <formula>LEN(TRIM(F59))=0</formula>
    </cfRule>
  </conditionalFormatting>
  <conditionalFormatting sqref="I61:N62 F59:Q59 AF59:AH59">
    <cfRule type="containsBlanks" dxfId="108" priority="88">
      <formula>LEN(TRIM(F59))=0</formula>
    </cfRule>
  </conditionalFormatting>
  <conditionalFormatting sqref="V60:AI60">
    <cfRule type="expression" dxfId="107" priority="87">
      <formula>$R60=""</formula>
    </cfRule>
  </conditionalFormatting>
  <conditionalFormatting sqref="Z62:AI62">
    <cfRule type="expression" dxfId="106" priority="86">
      <formula>$V62=""</formula>
    </cfRule>
  </conditionalFormatting>
  <conditionalFormatting sqref="V65:AA65 F66:Q66 V66:AI67 Z68:AI68">
    <cfRule type="containsBlanks" dxfId="105" priority="85">
      <formula>LEN(TRIM(F65))=0</formula>
    </cfRule>
  </conditionalFormatting>
  <conditionalFormatting sqref="I67:N68 F65:Q65 AF65:AH65">
    <cfRule type="containsBlanks" dxfId="104" priority="84">
      <formula>LEN(TRIM(F65))=0</formula>
    </cfRule>
  </conditionalFormatting>
  <conditionalFormatting sqref="V66:AI66">
    <cfRule type="expression" dxfId="103" priority="83">
      <formula>$R66=""</formula>
    </cfRule>
  </conditionalFormatting>
  <conditionalFormatting sqref="Z68:AI68">
    <cfRule type="expression" dxfId="102" priority="82">
      <formula>$V68=""</formula>
    </cfRule>
  </conditionalFormatting>
  <conditionalFormatting sqref="V71:AA71 F72:Q72 V72:AI73 Z74:AI74">
    <cfRule type="containsBlanks" dxfId="101" priority="81">
      <formula>LEN(TRIM(F71))=0</formula>
    </cfRule>
  </conditionalFormatting>
  <conditionalFormatting sqref="I73:N74 F71:Q71">
    <cfRule type="containsBlanks" dxfId="100" priority="80">
      <formula>LEN(TRIM(F71))=0</formula>
    </cfRule>
  </conditionalFormatting>
  <conditionalFormatting sqref="V72:AI72">
    <cfRule type="expression" dxfId="99" priority="79">
      <formula>$R72=""</formula>
    </cfRule>
  </conditionalFormatting>
  <conditionalFormatting sqref="Z74:AI74">
    <cfRule type="expression" dxfId="98" priority="78">
      <formula>$V74=""</formula>
    </cfRule>
  </conditionalFormatting>
  <conditionalFormatting sqref="V77:AA77 F78:Q78 V78:AI79 Z80:AI80">
    <cfRule type="containsBlanks" dxfId="97" priority="77">
      <formula>LEN(TRIM(F77))=0</formula>
    </cfRule>
  </conditionalFormatting>
  <conditionalFormatting sqref="I79:N80 F77:Q77">
    <cfRule type="containsBlanks" dxfId="96" priority="76">
      <formula>LEN(TRIM(F77))=0</formula>
    </cfRule>
  </conditionalFormatting>
  <conditionalFormatting sqref="V78:AI78">
    <cfRule type="expression" dxfId="95" priority="75">
      <formula>$R78=""</formula>
    </cfRule>
  </conditionalFormatting>
  <conditionalFormatting sqref="Z80:AI80">
    <cfRule type="expression" dxfId="94" priority="74">
      <formula>$V80=""</formula>
    </cfRule>
  </conditionalFormatting>
  <conditionalFormatting sqref="V83:AA83 F84:Q84 V84:AI85 Z86:AI86">
    <cfRule type="containsBlanks" dxfId="93" priority="73">
      <formula>LEN(TRIM(F83))=0</formula>
    </cfRule>
  </conditionalFormatting>
  <conditionalFormatting sqref="I85:N86 F83:Q83">
    <cfRule type="containsBlanks" dxfId="92" priority="72">
      <formula>LEN(TRIM(F83))=0</formula>
    </cfRule>
  </conditionalFormatting>
  <conditionalFormatting sqref="V84:AI84">
    <cfRule type="expression" dxfId="91" priority="71">
      <formula>$R84=""</formula>
    </cfRule>
  </conditionalFormatting>
  <conditionalFormatting sqref="Z86:AI86">
    <cfRule type="expression" dxfId="90" priority="70">
      <formula>$V86=""</formula>
    </cfRule>
  </conditionalFormatting>
  <conditionalFormatting sqref="V89:AA89 F90:Q90 V90:AI91 Z92:AI92">
    <cfRule type="containsBlanks" dxfId="89" priority="69">
      <formula>LEN(TRIM(F89))=0</formula>
    </cfRule>
  </conditionalFormatting>
  <conditionalFormatting sqref="I91:N92 F89:Q89">
    <cfRule type="containsBlanks" dxfId="88" priority="68">
      <formula>LEN(TRIM(F89))=0</formula>
    </cfRule>
  </conditionalFormatting>
  <conditionalFormatting sqref="V90:AI90">
    <cfRule type="expression" dxfId="87" priority="67">
      <formula>$R90=""</formula>
    </cfRule>
  </conditionalFormatting>
  <conditionalFormatting sqref="Z92:AI92">
    <cfRule type="expression" dxfId="86" priority="66">
      <formula>$V92=""</formula>
    </cfRule>
  </conditionalFormatting>
  <conditionalFormatting sqref="V95:AA95 F96:Q96 V96:AI97 Z98:AI98">
    <cfRule type="containsBlanks" dxfId="85" priority="65">
      <formula>LEN(TRIM(F95))=0</formula>
    </cfRule>
  </conditionalFormatting>
  <conditionalFormatting sqref="I97:N98 F95:Q95">
    <cfRule type="containsBlanks" dxfId="84" priority="64">
      <formula>LEN(TRIM(F95))=0</formula>
    </cfRule>
  </conditionalFormatting>
  <conditionalFormatting sqref="V96:AI96">
    <cfRule type="expression" dxfId="83" priority="63">
      <formula>$R96=""</formula>
    </cfRule>
  </conditionalFormatting>
  <conditionalFormatting sqref="Z98:AI98">
    <cfRule type="expression" dxfId="82" priority="62">
      <formula>$V98=""</formula>
    </cfRule>
  </conditionalFormatting>
  <conditionalFormatting sqref="V101:AA101 F102:Q102 V102:AI103 Z104:AI104">
    <cfRule type="containsBlanks" dxfId="81" priority="61">
      <formula>LEN(TRIM(F101))=0</formula>
    </cfRule>
  </conditionalFormatting>
  <conditionalFormatting sqref="I103:N104 F101:Q101">
    <cfRule type="containsBlanks" dxfId="80" priority="60">
      <formula>LEN(TRIM(F101))=0</formula>
    </cfRule>
  </conditionalFormatting>
  <conditionalFormatting sqref="V102:AI102">
    <cfRule type="expression" dxfId="79" priority="59">
      <formula>$R102=""</formula>
    </cfRule>
  </conditionalFormatting>
  <conditionalFormatting sqref="Z104:AI104">
    <cfRule type="expression" dxfId="78" priority="58">
      <formula>$V104=""</formula>
    </cfRule>
  </conditionalFormatting>
  <conditionalFormatting sqref="V107:AA107 F108:Q108 V108:AI109 Z110:AI110">
    <cfRule type="containsBlanks" dxfId="77" priority="57">
      <formula>LEN(TRIM(F107))=0</formula>
    </cfRule>
  </conditionalFormatting>
  <conditionalFormatting sqref="I109:N110 F107:Q107">
    <cfRule type="containsBlanks" dxfId="76" priority="56">
      <formula>LEN(TRIM(F107))=0</formula>
    </cfRule>
  </conditionalFormatting>
  <conditionalFormatting sqref="V108:AI108">
    <cfRule type="expression" dxfId="75" priority="55">
      <formula>$R108=""</formula>
    </cfRule>
  </conditionalFormatting>
  <conditionalFormatting sqref="Z110:AI110">
    <cfRule type="expression" dxfId="74" priority="54">
      <formula>$V110=""</formula>
    </cfRule>
  </conditionalFormatting>
  <conditionalFormatting sqref="V113:AA113 F114:Q114 V114:AI115 Z116:AI116">
    <cfRule type="containsBlanks" dxfId="73" priority="53">
      <formula>LEN(TRIM(F113))=0</formula>
    </cfRule>
  </conditionalFormatting>
  <conditionalFormatting sqref="I115:N116 F113:Q113">
    <cfRule type="containsBlanks" dxfId="72" priority="52">
      <formula>LEN(TRIM(F113))=0</formula>
    </cfRule>
  </conditionalFormatting>
  <conditionalFormatting sqref="V114:AI114">
    <cfRule type="expression" dxfId="71" priority="51">
      <formula>$R114=""</formula>
    </cfRule>
  </conditionalFormatting>
  <conditionalFormatting sqref="Z116:AI116">
    <cfRule type="expression" dxfId="70" priority="50">
      <formula>$V116=""</formula>
    </cfRule>
  </conditionalFormatting>
  <conditionalFormatting sqref="V119:AA119 F120:Q120 V120:AI121 Z122:AI122">
    <cfRule type="containsBlanks" dxfId="69" priority="49">
      <formula>LEN(TRIM(F119))=0</formula>
    </cfRule>
  </conditionalFormatting>
  <conditionalFormatting sqref="I121:N122 F119:Q119">
    <cfRule type="containsBlanks" dxfId="68" priority="48">
      <formula>LEN(TRIM(F119))=0</formula>
    </cfRule>
  </conditionalFormatting>
  <conditionalFormatting sqref="V120:AI120">
    <cfRule type="expression" dxfId="67" priority="47">
      <formula>$R120=""</formula>
    </cfRule>
  </conditionalFormatting>
  <conditionalFormatting sqref="Z122:AI122">
    <cfRule type="expression" dxfId="66" priority="46">
      <formula>$V122=""</formula>
    </cfRule>
  </conditionalFormatting>
  <conditionalFormatting sqref="K26:O28 F6:J6 P6:T6 D14:D20">
    <cfRule type="containsBlanks" dxfId="65" priority="45">
      <formula>LEN(TRIM(D6))=0</formula>
    </cfRule>
  </conditionalFormatting>
  <conditionalFormatting sqref="Z5 F7 C26:J28 P26:AI28 Z6:AI10 F8:N8 F9:T9 I10:T10 F11:AI11">
    <cfRule type="containsBlanks" dxfId="64" priority="44">
      <formula>LEN(TRIM(C5))=0</formula>
    </cfRule>
  </conditionalFormatting>
  <conditionalFormatting sqref="AF71:AH71">
    <cfRule type="containsBlanks" dxfId="63" priority="43">
      <formula>LEN(TRIM(AF71))=0</formula>
    </cfRule>
  </conditionalFormatting>
  <conditionalFormatting sqref="AF89:AH89">
    <cfRule type="containsBlanks" dxfId="62" priority="42">
      <formula>LEN(TRIM(AF89))=0</formula>
    </cfRule>
  </conditionalFormatting>
  <conditionalFormatting sqref="AF107:AH107">
    <cfRule type="containsBlanks" dxfId="61" priority="41">
      <formula>LEN(TRIM(AF107))=0</formula>
    </cfRule>
  </conditionalFormatting>
  <conditionalFormatting sqref="AF77:AH77">
    <cfRule type="containsBlanks" dxfId="60" priority="40">
      <formula>LEN(TRIM(AF77))=0</formula>
    </cfRule>
  </conditionalFormatting>
  <conditionalFormatting sqref="AF95:AH95">
    <cfRule type="containsBlanks" dxfId="59" priority="39">
      <formula>LEN(TRIM(AF95))=0</formula>
    </cfRule>
  </conditionalFormatting>
  <conditionalFormatting sqref="AF113:AH113">
    <cfRule type="containsBlanks" dxfId="58" priority="38">
      <formula>LEN(TRIM(AF113))=0</formula>
    </cfRule>
  </conditionalFormatting>
  <conditionalFormatting sqref="AF83:AH83">
    <cfRule type="containsBlanks" dxfId="57" priority="37">
      <formula>LEN(TRIM(AF83))=0</formula>
    </cfRule>
  </conditionalFormatting>
  <conditionalFormatting sqref="AF101:AH101">
    <cfRule type="containsBlanks" dxfId="56" priority="36">
      <formula>LEN(TRIM(AF101))=0</formula>
    </cfRule>
  </conditionalFormatting>
  <conditionalFormatting sqref="AF119:AH119">
    <cfRule type="containsBlanks" dxfId="55" priority="35">
      <formula>LEN(TRIM(AF119))=0</formula>
    </cfRule>
  </conditionalFormatting>
  <conditionalFormatting sqref="V62:Y62">
    <cfRule type="expression" dxfId="54" priority="34">
      <formula>$V62=""</formula>
    </cfRule>
  </conditionalFormatting>
  <conditionalFormatting sqref="V68:Y68">
    <cfRule type="expression" dxfId="53" priority="33">
      <formula>$V68=""</formula>
    </cfRule>
  </conditionalFormatting>
  <conditionalFormatting sqref="V74:Y74">
    <cfRule type="expression" dxfId="52" priority="32">
      <formula>$V74=""</formula>
    </cfRule>
  </conditionalFormatting>
  <conditionalFormatting sqref="V86:Y86">
    <cfRule type="expression" dxfId="51" priority="31">
      <formula>$V86=""</formula>
    </cfRule>
  </conditionalFormatting>
  <conditionalFormatting sqref="V92:Y92">
    <cfRule type="expression" dxfId="50" priority="30">
      <formula>$V92=""</formula>
    </cfRule>
  </conditionalFormatting>
  <conditionalFormatting sqref="V98:Y98">
    <cfRule type="expression" dxfId="49" priority="29">
      <formula>$V98=""</formula>
    </cfRule>
  </conditionalFormatting>
  <conditionalFormatting sqref="V122:Y122">
    <cfRule type="expression" dxfId="48" priority="26">
      <formula>$V122=""</formula>
    </cfRule>
  </conditionalFormatting>
  <conditionalFormatting sqref="V116:Y116">
    <cfRule type="expression" dxfId="47" priority="27">
      <formula>$V116=""</formula>
    </cfRule>
  </conditionalFormatting>
  <conditionalFormatting sqref="V110:Y110">
    <cfRule type="expression" dxfId="46" priority="25">
      <formula>$V110=""</formula>
    </cfRule>
  </conditionalFormatting>
  <conditionalFormatting sqref="V104:Y104">
    <cfRule type="expression" dxfId="45" priority="24">
      <formula>$V104=""</formula>
    </cfRule>
  </conditionalFormatting>
  <conditionalFormatting sqref="V80:Y80">
    <cfRule type="expression" dxfId="44" priority="23">
      <formula>$V80=""</formula>
    </cfRule>
  </conditionalFormatting>
  <conditionalFormatting sqref="F63:F64">
    <cfRule type="containsBlanks" dxfId="43" priority="22">
      <formula>LEN(TRIM(F63))=0</formula>
    </cfRule>
  </conditionalFormatting>
  <conditionalFormatting sqref="F69:F70">
    <cfRule type="containsBlanks" dxfId="42" priority="21">
      <formula>LEN(TRIM(F69))=0</formula>
    </cfRule>
  </conditionalFormatting>
  <conditionalFormatting sqref="F75:F76">
    <cfRule type="containsBlanks" dxfId="41" priority="20">
      <formula>LEN(TRIM(F75))=0</formula>
    </cfRule>
  </conditionalFormatting>
  <conditionalFormatting sqref="F81:F82">
    <cfRule type="containsBlanks" dxfId="40" priority="19">
      <formula>LEN(TRIM(F81))=0</formula>
    </cfRule>
  </conditionalFormatting>
  <conditionalFormatting sqref="F87:F88">
    <cfRule type="containsBlanks" dxfId="39" priority="18">
      <formula>LEN(TRIM(F87))=0</formula>
    </cfRule>
  </conditionalFormatting>
  <conditionalFormatting sqref="F93:F94">
    <cfRule type="containsBlanks" dxfId="38" priority="17">
      <formula>LEN(TRIM(F93))=0</formula>
    </cfRule>
  </conditionalFormatting>
  <conditionalFormatting sqref="F99:F100">
    <cfRule type="containsBlanks" dxfId="37" priority="16">
      <formula>LEN(TRIM(F99))=0</formula>
    </cfRule>
  </conditionalFormatting>
  <conditionalFormatting sqref="F105:F106">
    <cfRule type="containsBlanks" dxfId="36" priority="15">
      <formula>LEN(TRIM(F105))=0</formula>
    </cfRule>
  </conditionalFormatting>
  <conditionalFormatting sqref="F111:F112">
    <cfRule type="containsBlanks" dxfId="35" priority="14">
      <formula>LEN(TRIM(F111))=0</formula>
    </cfRule>
  </conditionalFormatting>
  <conditionalFormatting sqref="F117:F118">
    <cfRule type="containsBlanks" dxfId="34" priority="13">
      <formula>LEN(TRIM(F117))=0</formula>
    </cfRule>
  </conditionalFormatting>
  <conditionalFormatting sqref="F123:F124">
    <cfRule type="containsBlanks" dxfId="33" priority="12">
      <formula>LEN(TRIM(F123))=0</formula>
    </cfRule>
  </conditionalFormatting>
  <conditionalFormatting sqref="R60:U60">
    <cfRule type="expression" dxfId="32" priority="11">
      <formula>$R60=""</formula>
    </cfRule>
  </conditionalFormatting>
  <conditionalFormatting sqref="R66:U66">
    <cfRule type="expression" dxfId="31" priority="10">
      <formula>$R66=""</formula>
    </cfRule>
  </conditionalFormatting>
  <conditionalFormatting sqref="R72:U72">
    <cfRule type="expression" dxfId="30" priority="9">
      <formula>$R72=""</formula>
    </cfRule>
  </conditionalFormatting>
  <conditionalFormatting sqref="R84:U84">
    <cfRule type="expression" dxfId="29" priority="8">
      <formula>$R84=""</formula>
    </cfRule>
  </conditionalFormatting>
  <conditionalFormatting sqref="R96:U96">
    <cfRule type="expression" dxfId="28" priority="7">
      <formula>$R96=""</formula>
    </cfRule>
  </conditionalFormatting>
  <conditionalFormatting sqref="R108:U108">
    <cfRule type="expression" dxfId="27" priority="6">
      <formula>$R108=""</formula>
    </cfRule>
  </conditionalFormatting>
  <conditionalFormatting sqref="R120:U120">
    <cfRule type="expression" dxfId="26" priority="5">
      <formula>$R120=""</formula>
    </cfRule>
  </conditionalFormatting>
  <conditionalFormatting sqref="R114:U114">
    <cfRule type="expression" dxfId="25" priority="4">
      <formula>$R114=""</formula>
    </cfRule>
  </conditionalFormatting>
  <conditionalFormatting sqref="R102:U102">
    <cfRule type="expression" dxfId="24" priority="3">
      <formula>$R102=""</formula>
    </cfRule>
  </conditionalFormatting>
  <conditionalFormatting sqref="R90:U90">
    <cfRule type="expression" dxfId="23" priority="2">
      <formula>$R90=""</formula>
    </cfRule>
  </conditionalFormatting>
  <conditionalFormatting sqref="R78:U78">
    <cfRule type="expression" dxfId="22" priority="1">
      <formula>$R78=""</formula>
    </cfRule>
  </conditionalFormatting>
  <dataValidations count="11">
    <dataValidation type="list" allowBlank="1" showInputMessage="1" showErrorMessage="1" sqref="L34:AI48">
      <formula1>"講師,実技,単労"</formula1>
    </dataValidation>
    <dataValidation type="list" allowBlank="1" showInputMessage="1" showErrorMessage="1" sqref="Z56:AI56 Z62:AI62 Z68:AI68 Z74:AI74 Z80:AI80 Z86:AI86 Z92:AI92 Z98:AI98 Z104:AI104 Z110:AI110 Z116:AI116 Z122:AI122">
      <formula1>INDIRECT(V55)</formula1>
    </dataValidation>
    <dataValidation type="list" allowBlank="1" showInputMessage="1" showErrorMessage="1" sqref="V53:AA53 V59:AA59 V65:AA65 V71:AA71 V77:AA77 V83:AA83 V89:AA89 V95:AA95 V101:AA101 V107:AA107 V113:AA113 V119:AA119">
      <formula1>"午前,午後,午前と午後"</formula1>
    </dataValidation>
    <dataValidation type="list" allowBlank="1" showInputMessage="1" showErrorMessage="1" sqref="V55:AI55 V61:AI61 V67:AI67 V73:AI73 V79:AI79 V85:AI85 V91:AI91 V97:AI97 V103:AI103 V109:AI109 V115:AI115 V121:AI121">
      <formula1>"全校児童/生徒,学年単位,学級単位,その他"</formula1>
    </dataValidation>
    <dataValidation type="list" allowBlank="1" sqref="V54:AI54 V60:AI60 V66:AI66 V72:AI72 V78:AI78 V84:AI84 V90:AI90 V96:AI96 V102:AI102 V108:AI108 V114:AI114 V120:AI120">
      <formula1>INDIRECT(R54)</formula1>
    </dataValidation>
    <dataValidation type="list" allowBlank="1" showInputMessage="1" showErrorMessage="1" sqref="F54:Q54 F60:Q60 F66:Q66 F72:Q72 F78:Q78 F84:Q84 F90:Q90 F96:Q96 F102:Q102 F108:Q108 F114:Q114 F120:Q120">
      <formula1>INDIRECT("教科の位置付け")</formula1>
    </dataValidation>
    <dataValidation type="list" allowBlank="1" showInputMessage="1" showErrorMessage="1" sqref="F6:J6">
      <formula1>INDIRECT("都道府県")</formula1>
    </dataValidation>
    <dataValidation type="list" allowBlank="1" showInputMessage="1" showErrorMessage="1" sqref="D14:D20">
      <formula1>"○"</formula1>
    </dataValidation>
    <dataValidation type="list" allowBlank="1" showInputMessage="1" showErrorMessage="1" sqref="P6:T6">
      <formula1>"小学校,中学校,高等学校,中等教育学校（前期）,中等教育学校（後期）,特別支援学校,その他"</formula1>
    </dataValidation>
    <dataValidation type="list" allowBlank="1" showInputMessage="1" showErrorMessage="1" sqref="K26:K28">
      <formula1>"事前,中間,事後"</formula1>
    </dataValidation>
    <dataValidation allowBlank="1" showInputMessage="1" showErrorMessage="1" promptTitle="日付・時間" prompt="下表の第1回～第12回の実施報告書に記入すると自動で反映されます。" sqref="L32:AI33"/>
  </dataValidations>
  <pageMargins left="0.7" right="0.7" top="0.75" bottom="0.75" header="0.3" footer="0.3"/>
  <pageSetup paperSize="9" scale="92" orientation="portrait" r:id="rId1"/>
  <rowBreaks count="4" manualBreakCount="4">
    <brk id="29" max="16383" man="1"/>
    <brk id="64" max="16383" man="1"/>
    <brk id="94" max="34" man="1"/>
    <brk id="1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Q62"/>
  <sheetViews>
    <sheetView workbookViewId="0"/>
  </sheetViews>
  <sheetFormatPr defaultColWidth="2.875" defaultRowHeight="12" x14ac:dyDescent="0.15"/>
  <cols>
    <col min="1" max="18" width="2.875" style="23"/>
    <col min="19" max="23" width="3.125" style="23" customWidth="1"/>
    <col min="24" max="16384" width="2.875" style="23"/>
  </cols>
  <sheetData>
    <row r="1" spans="1:43" ht="21" customHeight="1" thickBot="1" x14ac:dyDescent="0.2">
      <c r="A1" s="180" t="s">
        <v>281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181"/>
    </row>
    <row r="2" spans="1:43" ht="30" customHeight="1" thickBot="1" x14ac:dyDescent="0.2">
      <c r="A2" s="22"/>
      <c r="B2" s="22"/>
      <c r="C2" s="22"/>
      <c r="D2" s="22"/>
      <c r="E2" s="22"/>
      <c r="F2" s="22"/>
      <c r="G2" s="22"/>
      <c r="H2" s="22"/>
      <c r="I2" s="22"/>
      <c r="J2" s="22"/>
      <c r="K2" s="22"/>
      <c r="L2" s="22"/>
      <c r="M2" s="22"/>
      <c r="N2" s="22"/>
      <c r="O2" s="22"/>
      <c r="P2" s="22"/>
      <c r="Q2" s="22"/>
      <c r="R2" s="22"/>
      <c r="S2" s="22"/>
      <c r="T2" s="22"/>
      <c r="U2" s="22"/>
      <c r="V2" s="22"/>
      <c r="W2" s="22"/>
      <c r="X2" s="254" t="s">
        <v>203</v>
      </c>
      <c r="Y2" s="255"/>
      <c r="Z2" s="256"/>
      <c r="AA2" s="550" t="str">
        <f>IF(様式8!AF1="","",様式8!AF1)</f>
        <v/>
      </c>
      <c r="AB2" s="551"/>
      <c r="AC2" s="551"/>
      <c r="AD2" s="17" t="s">
        <v>204</v>
      </c>
    </row>
    <row r="3" spans="1:43" ht="37.5" customHeight="1" x14ac:dyDescent="0.15">
      <c r="A3" s="563" t="s">
        <v>596</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row>
    <row r="4" spans="1:43" ht="21" customHeight="1" x14ac:dyDescent="0.15">
      <c r="A4" s="264" t="s">
        <v>597</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row>
    <row r="5" spans="1:43" ht="10.5" customHeight="1" x14ac:dyDescent="0.15">
      <c r="S5" s="24"/>
      <c r="T5" s="24"/>
      <c r="U5" s="24"/>
      <c r="V5" s="24"/>
      <c r="W5" s="24"/>
      <c r="X5" s="24"/>
      <c r="Y5" s="24"/>
      <c r="Z5" s="24"/>
      <c r="AA5" s="24"/>
      <c r="AB5" s="24"/>
      <c r="AC5" s="24"/>
      <c r="AD5" s="24"/>
    </row>
    <row r="6" spans="1:43" ht="30" customHeight="1" x14ac:dyDescent="0.15">
      <c r="A6" s="22"/>
      <c r="B6" s="22"/>
      <c r="C6" s="22"/>
      <c r="D6" s="22"/>
      <c r="E6" s="22"/>
      <c r="F6" s="22"/>
      <c r="G6" s="22"/>
      <c r="H6" s="22"/>
      <c r="I6" s="22"/>
      <c r="J6" s="22"/>
      <c r="K6" s="22"/>
      <c r="L6" s="22"/>
      <c r="M6" s="22"/>
      <c r="N6" s="22"/>
      <c r="O6" s="22"/>
      <c r="P6" s="22"/>
      <c r="R6" s="552" t="s">
        <v>266</v>
      </c>
      <c r="S6" s="553"/>
      <c r="T6" s="553"/>
      <c r="U6" s="554" t="str">
        <f>IF(様式8!Z5="","",様式8!Z5)</f>
        <v/>
      </c>
      <c r="V6" s="554"/>
      <c r="W6" s="554"/>
      <c r="X6" s="554"/>
      <c r="Y6" s="554"/>
      <c r="Z6" s="554"/>
      <c r="AA6" s="554"/>
      <c r="AB6" s="554"/>
      <c r="AC6" s="554"/>
      <c r="AD6" s="555"/>
    </row>
    <row r="7" spans="1:43" ht="30" customHeight="1" x14ac:dyDescent="0.15">
      <c r="A7" s="22"/>
      <c r="B7" s="22"/>
      <c r="C7" s="22"/>
      <c r="D7" s="22"/>
      <c r="E7" s="22"/>
      <c r="F7" s="22"/>
      <c r="G7" s="22"/>
      <c r="H7" s="22"/>
      <c r="I7" s="22"/>
      <c r="J7" s="22"/>
      <c r="K7" s="22"/>
      <c r="L7" s="22"/>
      <c r="M7" s="22"/>
      <c r="N7" s="22"/>
      <c r="O7" s="22"/>
      <c r="P7" s="22"/>
      <c r="R7" s="481" t="s">
        <v>207</v>
      </c>
      <c r="S7" s="497"/>
      <c r="T7" s="497"/>
      <c r="U7" s="564" t="str">
        <f>IF(様式8!F7="","",様式8!F7)</f>
        <v/>
      </c>
      <c r="V7" s="564"/>
      <c r="W7" s="564"/>
      <c r="X7" s="564"/>
      <c r="Y7" s="564"/>
      <c r="Z7" s="564"/>
      <c r="AA7" s="564"/>
      <c r="AB7" s="564"/>
      <c r="AC7" s="564"/>
      <c r="AD7" s="565"/>
    </row>
    <row r="8" spans="1:43" ht="9" customHeight="1" thickBo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43" s="48" customFormat="1" ht="16.5" customHeight="1" x14ac:dyDescent="0.15">
      <c r="A9" s="606" t="s">
        <v>265</v>
      </c>
      <c r="B9" s="607"/>
      <c r="C9" s="607"/>
      <c r="D9" s="607"/>
      <c r="E9" s="607"/>
      <c r="F9" s="608"/>
      <c r="G9" s="560" t="s">
        <v>534</v>
      </c>
      <c r="H9" s="560"/>
      <c r="I9" s="560"/>
      <c r="J9" s="560"/>
      <c r="K9" s="560" t="s">
        <v>535</v>
      </c>
      <c r="L9" s="560"/>
      <c r="M9" s="560"/>
      <c r="N9" s="560"/>
      <c r="O9" s="560" t="s">
        <v>536</v>
      </c>
      <c r="P9" s="560"/>
      <c r="Q9" s="560"/>
      <c r="R9" s="560"/>
      <c r="S9" s="560" t="s">
        <v>282</v>
      </c>
      <c r="T9" s="560"/>
      <c r="U9" s="560"/>
      <c r="V9" s="560"/>
      <c r="W9" s="560" t="s">
        <v>283</v>
      </c>
      <c r="X9" s="560"/>
      <c r="Y9" s="560"/>
      <c r="Z9" s="560"/>
      <c r="AA9" s="560" t="s">
        <v>284</v>
      </c>
      <c r="AB9" s="560"/>
      <c r="AC9" s="560"/>
      <c r="AD9" s="561"/>
      <c r="AO9" s="48" ph="1"/>
      <c r="AP9" s="48" ph="1"/>
      <c r="AQ9" s="48" ph="1"/>
    </row>
    <row r="10" spans="1:43" s="50" customFormat="1" ht="21.75" customHeight="1" x14ac:dyDescent="0.15">
      <c r="A10" s="609"/>
      <c r="B10" s="610"/>
      <c r="C10" s="610"/>
      <c r="D10" s="610"/>
      <c r="E10" s="610"/>
      <c r="F10" s="611"/>
      <c r="G10" s="562" t="str">
        <f>IF(様式8!F53="","",様式8!F53)</f>
        <v/>
      </c>
      <c r="H10" s="562"/>
      <c r="I10" s="562"/>
      <c r="J10" s="562"/>
      <c r="K10" s="562" t="str">
        <f>IF(様式8!F59="","",様式8!F59)</f>
        <v/>
      </c>
      <c r="L10" s="562"/>
      <c r="M10" s="562"/>
      <c r="N10" s="562"/>
      <c r="O10" s="562" t="str">
        <f>IF(様式8!F65="","",様式8!F65)</f>
        <v/>
      </c>
      <c r="P10" s="562"/>
      <c r="Q10" s="562"/>
      <c r="R10" s="562"/>
      <c r="S10" s="562" t="str">
        <f>IF(様式8!F71="","",様式8!F71)</f>
        <v/>
      </c>
      <c r="T10" s="562"/>
      <c r="U10" s="562"/>
      <c r="V10" s="562"/>
      <c r="W10" s="562" t="str">
        <f>IF(様式8!F77="","",様式8!F77)</f>
        <v/>
      </c>
      <c r="X10" s="562"/>
      <c r="Y10" s="562"/>
      <c r="Z10" s="562"/>
      <c r="AA10" s="562" t="str">
        <f>IF(様式8!F83="","",様式8!F83)</f>
        <v/>
      </c>
      <c r="AB10" s="562"/>
      <c r="AC10" s="562"/>
      <c r="AD10" s="581"/>
      <c r="AE10" s="49"/>
    </row>
    <row r="11" spans="1:43" s="48" customFormat="1" ht="16.5" customHeight="1" x14ac:dyDescent="0.15">
      <c r="A11" s="609"/>
      <c r="B11" s="610"/>
      <c r="C11" s="610"/>
      <c r="D11" s="610"/>
      <c r="E11" s="610"/>
      <c r="F11" s="611"/>
      <c r="G11" s="558" t="s">
        <v>537</v>
      </c>
      <c r="H11" s="558"/>
      <c r="I11" s="558"/>
      <c r="J11" s="558"/>
      <c r="K11" s="558" t="s">
        <v>285</v>
      </c>
      <c r="L11" s="558"/>
      <c r="M11" s="558"/>
      <c r="N11" s="558"/>
      <c r="O11" s="558" t="s">
        <v>286</v>
      </c>
      <c r="P11" s="558"/>
      <c r="Q11" s="558"/>
      <c r="R11" s="558"/>
      <c r="S11" s="558" t="s">
        <v>287</v>
      </c>
      <c r="T11" s="558"/>
      <c r="U11" s="558"/>
      <c r="V11" s="558"/>
      <c r="W11" s="558" t="s">
        <v>288</v>
      </c>
      <c r="X11" s="558"/>
      <c r="Y11" s="558"/>
      <c r="Z11" s="558"/>
      <c r="AA11" s="558" t="s">
        <v>289</v>
      </c>
      <c r="AB11" s="558"/>
      <c r="AC11" s="558"/>
      <c r="AD11" s="559"/>
    </row>
    <row r="12" spans="1:43" s="50" customFormat="1" ht="21.75" customHeight="1" thickBot="1" x14ac:dyDescent="0.2">
      <c r="A12" s="612"/>
      <c r="B12" s="613"/>
      <c r="C12" s="613"/>
      <c r="D12" s="613"/>
      <c r="E12" s="613"/>
      <c r="F12" s="614"/>
      <c r="G12" s="556" t="str">
        <f>IF(様式8!F89="","",様式8!F89)</f>
        <v/>
      </c>
      <c r="H12" s="556"/>
      <c r="I12" s="556"/>
      <c r="J12" s="556"/>
      <c r="K12" s="556" t="str">
        <f>IF(様式8!F95="","",様式8!F95)</f>
        <v/>
      </c>
      <c r="L12" s="556"/>
      <c r="M12" s="556"/>
      <c r="N12" s="556"/>
      <c r="O12" s="556" t="str">
        <f>IF(様式8!F101="","",様式8!F101)</f>
        <v/>
      </c>
      <c r="P12" s="556"/>
      <c r="Q12" s="556"/>
      <c r="R12" s="556"/>
      <c r="S12" s="556" t="str">
        <f>IF(様式8!F107="","",様式8!F107)</f>
        <v/>
      </c>
      <c r="T12" s="556"/>
      <c r="U12" s="556"/>
      <c r="V12" s="556"/>
      <c r="W12" s="556" t="str">
        <f>IF(様式8!F113="","",様式8!F113)</f>
        <v/>
      </c>
      <c r="X12" s="556"/>
      <c r="Y12" s="556"/>
      <c r="Z12" s="556"/>
      <c r="AA12" s="556" t="str">
        <f>IF(様式8!F119="","",様式8!F119)</f>
        <v/>
      </c>
      <c r="AB12" s="556"/>
      <c r="AC12" s="556"/>
      <c r="AD12" s="557"/>
      <c r="AE12" s="48"/>
    </row>
    <row r="13" spans="1:43" ht="9"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9"/>
      <c r="AE13" s="25"/>
      <c r="AF13" s="25"/>
      <c r="AG13" s="25"/>
      <c r="AH13" s="25"/>
      <c r="AI13" s="25"/>
      <c r="AJ13" s="25"/>
      <c r="AK13" s="25"/>
    </row>
    <row r="14" spans="1:43" s="28" customFormat="1" ht="15" customHeight="1" x14ac:dyDescent="0.15">
      <c r="A14" s="26" t="s">
        <v>267</v>
      </c>
      <c r="B14" s="566"/>
      <c r="C14" s="567"/>
      <c r="D14" s="27" t="s">
        <v>268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43" ht="9"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9"/>
      <c r="AE15" s="25"/>
      <c r="AF15" s="25"/>
      <c r="AG15" s="25"/>
      <c r="AH15" s="25"/>
      <c r="AI15" s="25"/>
      <c r="AJ15" s="25"/>
      <c r="AK15" s="25"/>
    </row>
    <row r="16" spans="1:43" s="33" customFormat="1" ht="21" customHeight="1" thickBot="1" x14ac:dyDescent="0.2">
      <c r="A16" s="69" t="s">
        <v>580</v>
      </c>
      <c r="B16" s="69"/>
      <c r="C16" s="69"/>
      <c r="D16" s="69"/>
      <c r="E16" s="69"/>
      <c r="F16" s="69"/>
      <c r="G16" s="70"/>
      <c r="H16" s="71"/>
      <c r="I16" s="100"/>
      <c r="K16" s="71"/>
      <c r="L16" s="71"/>
      <c r="M16" s="71"/>
      <c r="N16" s="71"/>
      <c r="O16" s="71"/>
      <c r="P16" s="71"/>
      <c r="Q16" s="71"/>
      <c r="R16" s="71"/>
      <c r="S16" s="71"/>
      <c r="T16" s="71"/>
      <c r="U16" s="71"/>
      <c r="V16" s="71"/>
      <c r="W16" s="71"/>
      <c r="X16" s="71"/>
      <c r="Y16" s="71"/>
      <c r="Z16" s="71"/>
      <c r="AA16" s="71"/>
      <c r="AB16" s="71"/>
      <c r="AC16" s="71"/>
      <c r="AD16" s="71"/>
      <c r="AE16" s="32"/>
      <c r="AF16" s="32"/>
      <c r="AG16" s="32"/>
      <c r="AH16" s="32"/>
      <c r="AI16" s="32"/>
      <c r="AJ16" s="32"/>
      <c r="AK16" s="32"/>
      <c r="AL16" s="32"/>
      <c r="AM16" s="32"/>
      <c r="AN16" s="32"/>
      <c r="AO16" s="32"/>
    </row>
    <row r="17" spans="1:41" s="34" customFormat="1" ht="21" customHeight="1" x14ac:dyDescent="0.15">
      <c r="A17" s="514" t="s">
        <v>590</v>
      </c>
      <c r="B17" s="515"/>
      <c r="C17" s="515" t="s">
        <v>270</v>
      </c>
      <c r="D17" s="515"/>
      <c r="E17" s="515"/>
      <c r="F17" s="515"/>
      <c r="G17" s="515"/>
      <c r="H17" s="515"/>
      <c r="I17" s="522" t="s">
        <v>591</v>
      </c>
      <c r="J17" s="523"/>
      <c r="K17" s="523"/>
      <c r="L17" s="524"/>
      <c r="M17" s="570" t="s">
        <v>581</v>
      </c>
      <c r="N17" s="523"/>
      <c r="O17" s="523"/>
      <c r="P17" s="523"/>
      <c r="Q17" s="523"/>
      <c r="R17" s="569"/>
      <c r="S17" s="570" t="s">
        <v>582</v>
      </c>
      <c r="T17" s="523"/>
      <c r="U17" s="523"/>
      <c r="V17" s="523"/>
      <c r="W17" s="523"/>
      <c r="X17" s="569"/>
      <c r="Y17" s="570" t="s">
        <v>227</v>
      </c>
      <c r="Z17" s="523"/>
      <c r="AA17" s="523"/>
      <c r="AB17" s="523"/>
      <c r="AC17" s="523"/>
      <c r="AD17" s="632"/>
      <c r="AE17" s="24"/>
      <c r="AF17" s="24"/>
      <c r="AG17" s="24"/>
      <c r="AH17" s="24"/>
      <c r="AI17" s="24"/>
      <c r="AJ17" s="24"/>
    </row>
    <row r="18" spans="1:41" s="34" customFormat="1" ht="22.5" customHeight="1" x14ac:dyDescent="0.15">
      <c r="A18" s="516" t="s">
        <v>587</v>
      </c>
      <c r="B18" s="517"/>
      <c r="C18" s="637"/>
      <c r="D18" s="637"/>
      <c r="E18" s="637"/>
      <c r="F18" s="637"/>
      <c r="G18" s="637"/>
      <c r="H18" s="637"/>
      <c r="I18" s="525"/>
      <c r="J18" s="526"/>
      <c r="K18" s="526" t="s">
        <v>591</v>
      </c>
      <c r="L18" s="531"/>
      <c r="M18" s="536">
        <f>I18*5200</f>
        <v>0</v>
      </c>
      <c r="N18" s="537"/>
      <c r="O18" s="537"/>
      <c r="P18" s="537"/>
      <c r="Q18" s="537"/>
      <c r="R18" s="72" t="s">
        <v>315</v>
      </c>
      <c r="S18" s="538"/>
      <c r="T18" s="539"/>
      <c r="U18" s="539"/>
      <c r="V18" s="539"/>
      <c r="W18" s="539"/>
      <c r="X18" s="73" t="s">
        <v>315</v>
      </c>
      <c r="Y18" s="540">
        <f t="shared" ref="Y18:Y20" si="0">IFERROR(M18+S18,0)</f>
        <v>0</v>
      </c>
      <c r="Z18" s="541"/>
      <c r="AA18" s="541"/>
      <c r="AB18" s="541"/>
      <c r="AC18" s="541"/>
      <c r="AD18" s="74" t="s">
        <v>272</v>
      </c>
      <c r="AE18" s="24"/>
      <c r="AF18" s="24"/>
      <c r="AG18" s="24"/>
      <c r="AH18" s="24"/>
      <c r="AI18" s="24"/>
      <c r="AJ18" s="24"/>
    </row>
    <row r="19" spans="1:41" s="34" customFormat="1" ht="22.5" customHeight="1" x14ac:dyDescent="0.15">
      <c r="A19" s="518" t="s">
        <v>588</v>
      </c>
      <c r="B19" s="519"/>
      <c r="C19" s="534" t="s">
        <v>527</v>
      </c>
      <c r="D19" s="534"/>
      <c r="E19" s="534"/>
      <c r="F19" s="534"/>
      <c r="G19" s="534"/>
      <c r="H19" s="534"/>
      <c r="I19" s="527"/>
      <c r="J19" s="528"/>
      <c r="K19" s="528" t="s">
        <v>591</v>
      </c>
      <c r="L19" s="532"/>
      <c r="M19" s="542">
        <f t="shared" ref="M19:M20" si="1">I19*5200</f>
        <v>0</v>
      </c>
      <c r="N19" s="543"/>
      <c r="O19" s="543"/>
      <c r="P19" s="543"/>
      <c r="Q19" s="543"/>
      <c r="R19" s="75" t="s">
        <v>315</v>
      </c>
      <c r="S19" s="544"/>
      <c r="T19" s="545"/>
      <c r="U19" s="545"/>
      <c r="V19" s="545"/>
      <c r="W19" s="545"/>
      <c r="X19" s="76" t="s">
        <v>315</v>
      </c>
      <c r="Y19" s="546">
        <f t="shared" si="0"/>
        <v>0</v>
      </c>
      <c r="Z19" s="547"/>
      <c r="AA19" s="547"/>
      <c r="AB19" s="547"/>
      <c r="AC19" s="547"/>
      <c r="AD19" s="77" t="s">
        <v>272</v>
      </c>
      <c r="AE19" s="24"/>
      <c r="AF19" s="24"/>
      <c r="AG19" s="24"/>
      <c r="AH19" s="24"/>
      <c r="AI19" s="24"/>
      <c r="AJ19" s="37"/>
    </row>
    <row r="20" spans="1:41" s="34" customFormat="1" ht="22.5" customHeight="1" thickBot="1" x14ac:dyDescent="0.2">
      <c r="A20" s="520" t="s">
        <v>589</v>
      </c>
      <c r="B20" s="521"/>
      <c r="C20" s="535" t="s">
        <v>528</v>
      </c>
      <c r="D20" s="535"/>
      <c r="E20" s="535"/>
      <c r="F20" s="535"/>
      <c r="G20" s="535"/>
      <c r="H20" s="535"/>
      <c r="I20" s="529"/>
      <c r="J20" s="530"/>
      <c r="K20" s="530" t="s">
        <v>591</v>
      </c>
      <c r="L20" s="533"/>
      <c r="M20" s="548">
        <f t="shared" si="1"/>
        <v>0</v>
      </c>
      <c r="N20" s="549"/>
      <c r="O20" s="549"/>
      <c r="P20" s="549"/>
      <c r="Q20" s="549"/>
      <c r="R20" s="75" t="s">
        <v>315</v>
      </c>
      <c r="S20" s="544"/>
      <c r="T20" s="545"/>
      <c r="U20" s="545"/>
      <c r="V20" s="545"/>
      <c r="W20" s="545"/>
      <c r="X20" s="76" t="s">
        <v>315</v>
      </c>
      <c r="Y20" s="546">
        <f t="shared" si="0"/>
        <v>0</v>
      </c>
      <c r="Z20" s="547"/>
      <c r="AA20" s="547"/>
      <c r="AB20" s="547"/>
      <c r="AC20" s="547"/>
      <c r="AD20" s="77" t="s">
        <v>272</v>
      </c>
      <c r="AE20" s="24"/>
      <c r="AF20" s="24"/>
      <c r="AG20" s="24"/>
      <c r="AH20" s="24"/>
      <c r="AI20" s="24"/>
      <c r="AJ20" s="37"/>
    </row>
    <row r="21" spans="1:41" s="34" customFormat="1" ht="21" customHeight="1" thickTop="1" thickBot="1" x14ac:dyDescent="0.2">
      <c r="A21" s="509" t="s">
        <v>583</v>
      </c>
      <c r="B21" s="510"/>
      <c r="C21" s="510"/>
      <c r="D21" s="510"/>
      <c r="E21" s="510"/>
      <c r="F21" s="510"/>
      <c r="G21" s="510"/>
      <c r="H21" s="510"/>
      <c r="I21" s="510"/>
      <c r="J21" s="510"/>
      <c r="K21" s="510"/>
      <c r="L21" s="511"/>
      <c r="M21" s="512">
        <f>SUM(M6:Q16)</f>
        <v>0</v>
      </c>
      <c r="N21" s="513"/>
      <c r="O21" s="513"/>
      <c r="P21" s="513"/>
      <c r="Q21" s="513"/>
      <c r="R21" s="84" t="s">
        <v>315</v>
      </c>
      <c r="S21" s="512">
        <f>SUM(S6:W20)</f>
        <v>0</v>
      </c>
      <c r="T21" s="513"/>
      <c r="U21" s="513"/>
      <c r="V21" s="513"/>
      <c r="W21" s="513"/>
      <c r="X21" s="84" t="s">
        <v>315</v>
      </c>
      <c r="Y21" s="512">
        <f>SUM(Y6:AC20)</f>
        <v>0</v>
      </c>
      <c r="Z21" s="513"/>
      <c r="AA21" s="513"/>
      <c r="AB21" s="513"/>
      <c r="AC21" s="513"/>
      <c r="AD21" s="85" t="s">
        <v>272</v>
      </c>
    </row>
    <row r="22" spans="1:41" s="34" customFormat="1" x14ac:dyDescent="0.15">
      <c r="A22" s="86" t="s">
        <v>592</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37"/>
    </row>
    <row r="23" spans="1:41" s="34" customFormat="1" x14ac:dyDescent="0.15">
      <c r="A23" s="86" t="s">
        <v>593</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37"/>
    </row>
    <row r="24" spans="1:41" s="34" customFormat="1" x14ac:dyDescent="0.15">
      <c r="A24" s="86" t="s">
        <v>331</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7"/>
    </row>
    <row r="25" spans="1:41" s="34" customFormat="1" x14ac:dyDescent="0.15">
      <c r="A25" s="8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7"/>
    </row>
    <row r="26" spans="1:41" s="33" customFormat="1" ht="21" customHeight="1" thickBot="1" x14ac:dyDescent="0.2">
      <c r="A26" s="69" t="s">
        <v>361</v>
      </c>
      <c r="B26" s="69"/>
      <c r="C26" s="69"/>
      <c r="D26" s="69"/>
      <c r="E26" s="69"/>
      <c r="F26" s="69"/>
      <c r="G26" s="70"/>
      <c r="H26" s="71"/>
      <c r="I26" s="100" t="s">
        <v>362</v>
      </c>
      <c r="K26" s="71"/>
      <c r="L26" s="71"/>
      <c r="M26" s="71"/>
      <c r="N26" s="71"/>
      <c r="O26" s="71"/>
      <c r="P26" s="71"/>
      <c r="Q26" s="71"/>
      <c r="R26" s="71"/>
      <c r="S26" s="71"/>
      <c r="T26" s="71"/>
      <c r="U26" s="71"/>
      <c r="V26" s="71"/>
      <c r="W26" s="71"/>
      <c r="X26" s="71"/>
      <c r="Y26" s="71"/>
      <c r="Z26" s="71"/>
      <c r="AA26" s="71"/>
      <c r="AB26" s="71"/>
      <c r="AC26" s="71"/>
      <c r="AD26" s="71"/>
      <c r="AE26" s="32"/>
      <c r="AF26" s="32"/>
      <c r="AG26" s="32"/>
      <c r="AH26" s="32"/>
      <c r="AI26" s="32"/>
      <c r="AJ26" s="32"/>
      <c r="AK26" s="32"/>
      <c r="AL26" s="32"/>
      <c r="AM26" s="32"/>
      <c r="AN26" s="32"/>
      <c r="AO26" s="32"/>
    </row>
    <row r="27" spans="1:41" s="34" customFormat="1" ht="21" customHeight="1" x14ac:dyDescent="0.15">
      <c r="A27" s="568" t="s">
        <v>269</v>
      </c>
      <c r="B27" s="523"/>
      <c r="C27" s="523"/>
      <c r="D27" s="523"/>
      <c r="E27" s="523"/>
      <c r="F27" s="569"/>
      <c r="G27" s="570" t="s">
        <v>270</v>
      </c>
      <c r="H27" s="523"/>
      <c r="I27" s="523"/>
      <c r="J27" s="523"/>
      <c r="K27" s="523"/>
      <c r="L27" s="569"/>
      <c r="M27" s="570" t="s">
        <v>584</v>
      </c>
      <c r="N27" s="523"/>
      <c r="O27" s="523"/>
      <c r="P27" s="523"/>
      <c r="Q27" s="523"/>
      <c r="R27" s="569"/>
      <c r="S27" s="570" t="s">
        <v>585</v>
      </c>
      <c r="T27" s="523"/>
      <c r="U27" s="523"/>
      <c r="V27" s="523"/>
      <c r="W27" s="523"/>
      <c r="X27" s="569"/>
      <c r="Y27" s="570" t="s">
        <v>227</v>
      </c>
      <c r="Z27" s="523"/>
      <c r="AA27" s="523"/>
      <c r="AB27" s="523"/>
      <c r="AC27" s="523"/>
      <c r="AD27" s="632"/>
      <c r="AE27" s="24"/>
      <c r="AF27" s="24"/>
      <c r="AG27" s="24"/>
      <c r="AH27" s="24"/>
      <c r="AI27" s="24"/>
      <c r="AJ27" s="24"/>
    </row>
    <row r="28" spans="1:41" s="34" customFormat="1" ht="22.5" customHeight="1" x14ac:dyDescent="0.15">
      <c r="A28" s="636" t="s">
        <v>314</v>
      </c>
      <c r="B28" s="526"/>
      <c r="C28" s="526"/>
      <c r="D28" s="526"/>
      <c r="E28" s="526"/>
      <c r="F28" s="531"/>
      <c r="G28" s="633"/>
      <c r="H28" s="634"/>
      <c r="I28" s="634"/>
      <c r="J28" s="634"/>
      <c r="K28" s="634"/>
      <c r="L28" s="635"/>
      <c r="M28" s="536" t="str">
        <f>IFERROR(IF(G28="","",VLOOKUP(G28,謝金計算シート!$B:$C,2,FALSE)),"")</f>
        <v/>
      </c>
      <c r="N28" s="537"/>
      <c r="O28" s="537"/>
      <c r="P28" s="537"/>
      <c r="Q28" s="537"/>
      <c r="R28" s="72" t="s">
        <v>315</v>
      </c>
      <c r="S28" s="538"/>
      <c r="T28" s="539"/>
      <c r="U28" s="539"/>
      <c r="V28" s="539"/>
      <c r="W28" s="539"/>
      <c r="X28" s="73" t="s">
        <v>315</v>
      </c>
      <c r="Y28" s="540">
        <f t="shared" ref="Y28:Y42" si="2">IFERROR(M28+S28,0)</f>
        <v>0</v>
      </c>
      <c r="Z28" s="541"/>
      <c r="AA28" s="541"/>
      <c r="AB28" s="541"/>
      <c r="AC28" s="541"/>
      <c r="AD28" s="74" t="s">
        <v>272</v>
      </c>
      <c r="AE28" s="24"/>
      <c r="AF28" s="24"/>
      <c r="AG28" s="24"/>
      <c r="AH28" s="24"/>
      <c r="AI28" s="24"/>
      <c r="AJ28" s="24"/>
    </row>
    <row r="29" spans="1:41" s="34" customFormat="1" ht="22.5" customHeight="1" x14ac:dyDescent="0.15">
      <c r="A29" s="582" t="s">
        <v>316</v>
      </c>
      <c r="B29" s="528"/>
      <c r="C29" s="528"/>
      <c r="D29" s="528"/>
      <c r="E29" s="528"/>
      <c r="F29" s="532"/>
      <c r="G29" s="575"/>
      <c r="H29" s="576"/>
      <c r="I29" s="576"/>
      <c r="J29" s="576"/>
      <c r="K29" s="576"/>
      <c r="L29" s="577"/>
      <c r="M29" s="542" t="str">
        <f>IFERROR(IF(G29="","",VLOOKUP(G29,謝金計算シート!$B:$C,2,FALSE)),"")</f>
        <v/>
      </c>
      <c r="N29" s="543"/>
      <c r="O29" s="543"/>
      <c r="P29" s="543"/>
      <c r="Q29" s="543"/>
      <c r="R29" s="75" t="s">
        <v>315</v>
      </c>
      <c r="S29" s="544"/>
      <c r="T29" s="545"/>
      <c r="U29" s="545"/>
      <c r="V29" s="545"/>
      <c r="W29" s="545"/>
      <c r="X29" s="76" t="s">
        <v>315</v>
      </c>
      <c r="Y29" s="546">
        <f t="shared" si="2"/>
        <v>0</v>
      </c>
      <c r="Z29" s="547"/>
      <c r="AA29" s="547"/>
      <c r="AB29" s="547"/>
      <c r="AC29" s="547"/>
      <c r="AD29" s="77" t="s">
        <v>272</v>
      </c>
      <c r="AE29" s="24"/>
      <c r="AF29" s="24"/>
      <c r="AG29" s="24"/>
      <c r="AH29" s="24"/>
      <c r="AI29" s="24"/>
      <c r="AJ29" s="37"/>
    </row>
    <row r="30" spans="1:41" s="34" customFormat="1" ht="22.5" customHeight="1" x14ac:dyDescent="0.15">
      <c r="A30" s="582" t="s">
        <v>317</v>
      </c>
      <c r="B30" s="528"/>
      <c r="C30" s="528"/>
      <c r="D30" s="528"/>
      <c r="E30" s="528"/>
      <c r="F30" s="532"/>
      <c r="G30" s="575"/>
      <c r="H30" s="576"/>
      <c r="I30" s="576"/>
      <c r="J30" s="576"/>
      <c r="K30" s="576"/>
      <c r="L30" s="577"/>
      <c r="M30" s="542" t="str">
        <f>IFERROR(IF(G30="","",VLOOKUP(G30,謝金計算シート!$B:$C,2,FALSE)),"")</f>
        <v/>
      </c>
      <c r="N30" s="543"/>
      <c r="O30" s="543"/>
      <c r="P30" s="543"/>
      <c r="Q30" s="543"/>
      <c r="R30" s="75" t="s">
        <v>315</v>
      </c>
      <c r="S30" s="544"/>
      <c r="T30" s="545"/>
      <c r="U30" s="545"/>
      <c r="V30" s="545"/>
      <c r="W30" s="545"/>
      <c r="X30" s="76" t="s">
        <v>315</v>
      </c>
      <c r="Y30" s="546">
        <f t="shared" si="2"/>
        <v>0</v>
      </c>
      <c r="Z30" s="547"/>
      <c r="AA30" s="547"/>
      <c r="AB30" s="547"/>
      <c r="AC30" s="547"/>
      <c r="AD30" s="77" t="s">
        <v>272</v>
      </c>
      <c r="AE30" s="24"/>
      <c r="AF30" s="24"/>
      <c r="AG30" s="24"/>
      <c r="AH30" s="24"/>
      <c r="AI30" s="24"/>
      <c r="AJ30" s="37"/>
    </row>
    <row r="31" spans="1:41" s="34" customFormat="1" ht="22.5" customHeight="1" x14ac:dyDescent="0.15">
      <c r="A31" s="582" t="s">
        <v>318</v>
      </c>
      <c r="B31" s="528"/>
      <c r="C31" s="528"/>
      <c r="D31" s="528"/>
      <c r="E31" s="528"/>
      <c r="F31" s="532"/>
      <c r="G31" s="575"/>
      <c r="H31" s="576"/>
      <c r="I31" s="576"/>
      <c r="J31" s="576"/>
      <c r="K31" s="576"/>
      <c r="L31" s="577"/>
      <c r="M31" s="542" t="str">
        <f>IFERROR(IF(G31="","",VLOOKUP(G31,謝金計算シート!$B:$C,2,FALSE)),"")</f>
        <v/>
      </c>
      <c r="N31" s="543"/>
      <c r="O31" s="543"/>
      <c r="P31" s="543"/>
      <c r="Q31" s="543"/>
      <c r="R31" s="75" t="s">
        <v>315</v>
      </c>
      <c r="S31" s="544"/>
      <c r="T31" s="545"/>
      <c r="U31" s="545"/>
      <c r="V31" s="545"/>
      <c r="W31" s="545"/>
      <c r="X31" s="76" t="s">
        <v>315</v>
      </c>
      <c r="Y31" s="546">
        <f t="shared" si="2"/>
        <v>0</v>
      </c>
      <c r="Z31" s="547"/>
      <c r="AA31" s="547"/>
      <c r="AB31" s="547"/>
      <c r="AC31" s="547"/>
      <c r="AD31" s="77" t="s">
        <v>272</v>
      </c>
      <c r="AE31" s="24"/>
      <c r="AF31" s="24"/>
      <c r="AG31" s="24"/>
      <c r="AH31" s="24"/>
      <c r="AI31" s="24"/>
      <c r="AJ31" s="37"/>
    </row>
    <row r="32" spans="1:41" s="34" customFormat="1" ht="22.5" customHeight="1" x14ac:dyDescent="0.15">
      <c r="A32" s="578" t="s">
        <v>319</v>
      </c>
      <c r="B32" s="579"/>
      <c r="C32" s="579"/>
      <c r="D32" s="579"/>
      <c r="E32" s="579"/>
      <c r="F32" s="580"/>
      <c r="G32" s="638" t="s">
        <v>529</v>
      </c>
      <c r="H32" s="639"/>
      <c r="I32" s="639"/>
      <c r="J32" s="639"/>
      <c r="K32" s="639"/>
      <c r="L32" s="640"/>
      <c r="M32" s="571" t="str">
        <f>IFERROR(IF(G32="","",VLOOKUP(G32,謝金計算シート!$B:$C,2,FALSE)),"")</f>
        <v/>
      </c>
      <c r="N32" s="572"/>
      <c r="O32" s="572"/>
      <c r="P32" s="572"/>
      <c r="Q32" s="572"/>
      <c r="R32" s="78" t="s">
        <v>315</v>
      </c>
      <c r="S32" s="641"/>
      <c r="T32" s="642"/>
      <c r="U32" s="642"/>
      <c r="V32" s="642"/>
      <c r="W32" s="642"/>
      <c r="X32" s="79" t="s">
        <v>315</v>
      </c>
      <c r="Y32" s="573">
        <f t="shared" si="2"/>
        <v>0</v>
      </c>
      <c r="Z32" s="574"/>
      <c r="AA32" s="574"/>
      <c r="AB32" s="574"/>
      <c r="AC32" s="574"/>
      <c r="AD32" s="80" t="s">
        <v>272</v>
      </c>
      <c r="AE32" s="24"/>
      <c r="AF32" s="24"/>
      <c r="AG32" s="24"/>
      <c r="AH32" s="24"/>
      <c r="AI32" s="24"/>
      <c r="AJ32" s="37"/>
    </row>
    <row r="33" spans="1:41" ht="22.5" customHeight="1" x14ac:dyDescent="0.15">
      <c r="A33" s="636" t="s">
        <v>320</v>
      </c>
      <c r="B33" s="526"/>
      <c r="C33" s="526"/>
      <c r="D33" s="526"/>
      <c r="E33" s="526"/>
      <c r="F33" s="531"/>
      <c r="G33" s="633" t="s">
        <v>530</v>
      </c>
      <c r="H33" s="634"/>
      <c r="I33" s="634"/>
      <c r="J33" s="634"/>
      <c r="K33" s="634"/>
      <c r="L33" s="635"/>
      <c r="M33" s="536" t="str">
        <f>IFERROR(IF(G33="","",VLOOKUP(G33,謝金計算シート!$B:$C,2,FALSE)),"")</f>
        <v/>
      </c>
      <c r="N33" s="537"/>
      <c r="O33" s="537"/>
      <c r="P33" s="537"/>
      <c r="Q33" s="537"/>
      <c r="R33" s="72" t="s">
        <v>315</v>
      </c>
      <c r="S33" s="538"/>
      <c r="T33" s="539"/>
      <c r="U33" s="539"/>
      <c r="V33" s="539"/>
      <c r="W33" s="539"/>
      <c r="X33" s="73" t="s">
        <v>315</v>
      </c>
      <c r="Y33" s="540">
        <f t="shared" si="2"/>
        <v>0</v>
      </c>
      <c r="Z33" s="541"/>
      <c r="AA33" s="541"/>
      <c r="AB33" s="541"/>
      <c r="AC33" s="541"/>
      <c r="AD33" s="74" t="s">
        <v>272</v>
      </c>
      <c r="AE33" s="24"/>
      <c r="AF33" s="24"/>
      <c r="AG33" s="24"/>
      <c r="AH33" s="24"/>
      <c r="AI33" s="24"/>
      <c r="AJ33" s="37"/>
      <c r="AK33" s="34"/>
      <c r="AL33" s="34"/>
      <c r="AM33" s="34"/>
      <c r="AN33" s="34"/>
      <c r="AO33" s="34"/>
    </row>
    <row r="34" spans="1:41" ht="22.5" customHeight="1" x14ac:dyDescent="0.15">
      <c r="A34" s="582" t="s">
        <v>321</v>
      </c>
      <c r="B34" s="528"/>
      <c r="C34" s="528"/>
      <c r="D34" s="528"/>
      <c r="E34" s="528"/>
      <c r="F34" s="532"/>
      <c r="G34" s="575" t="s">
        <v>527</v>
      </c>
      <c r="H34" s="576"/>
      <c r="I34" s="576"/>
      <c r="J34" s="576"/>
      <c r="K34" s="576"/>
      <c r="L34" s="577"/>
      <c r="M34" s="542" t="str">
        <f>IFERROR(IF(G34="","",VLOOKUP(G34,謝金計算シート!$B:$C,2,FALSE)),"")</f>
        <v/>
      </c>
      <c r="N34" s="543"/>
      <c r="O34" s="543"/>
      <c r="P34" s="543"/>
      <c r="Q34" s="543"/>
      <c r="R34" s="75" t="s">
        <v>315</v>
      </c>
      <c r="S34" s="544"/>
      <c r="T34" s="545"/>
      <c r="U34" s="545"/>
      <c r="V34" s="545"/>
      <c r="W34" s="545"/>
      <c r="X34" s="76" t="s">
        <v>315</v>
      </c>
      <c r="Y34" s="546">
        <f t="shared" si="2"/>
        <v>0</v>
      </c>
      <c r="Z34" s="547"/>
      <c r="AA34" s="547"/>
      <c r="AB34" s="547"/>
      <c r="AC34" s="547"/>
      <c r="AD34" s="77" t="s">
        <v>272</v>
      </c>
      <c r="AE34" s="24"/>
      <c r="AF34" s="24"/>
      <c r="AG34" s="24"/>
      <c r="AH34" s="24"/>
      <c r="AI34" s="24"/>
      <c r="AJ34" s="37"/>
      <c r="AK34" s="34"/>
      <c r="AL34" s="34"/>
      <c r="AM34" s="34"/>
      <c r="AN34" s="34"/>
      <c r="AO34" s="34"/>
    </row>
    <row r="35" spans="1:41" s="34" customFormat="1" ht="22.5" customHeight="1" x14ac:dyDescent="0.15">
      <c r="A35" s="582" t="s">
        <v>322</v>
      </c>
      <c r="B35" s="528"/>
      <c r="C35" s="528"/>
      <c r="D35" s="528"/>
      <c r="E35" s="528"/>
      <c r="F35" s="532"/>
      <c r="G35" s="575" t="s">
        <v>527</v>
      </c>
      <c r="H35" s="576"/>
      <c r="I35" s="576"/>
      <c r="J35" s="576"/>
      <c r="K35" s="576"/>
      <c r="L35" s="577"/>
      <c r="M35" s="542" t="str">
        <f>IFERROR(IF(G35="","",VLOOKUP(G35,謝金計算シート!$B:$C,2,FALSE)),"")</f>
        <v/>
      </c>
      <c r="N35" s="543"/>
      <c r="O35" s="543"/>
      <c r="P35" s="543"/>
      <c r="Q35" s="543"/>
      <c r="R35" s="75" t="s">
        <v>315</v>
      </c>
      <c r="S35" s="544"/>
      <c r="T35" s="545"/>
      <c r="U35" s="545"/>
      <c r="V35" s="545"/>
      <c r="W35" s="545"/>
      <c r="X35" s="76" t="s">
        <v>315</v>
      </c>
      <c r="Y35" s="546">
        <f t="shared" si="2"/>
        <v>0</v>
      </c>
      <c r="Z35" s="547"/>
      <c r="AA35" s="547"/>
      <c r="AB35" s="547"/>
      <c r="AC35" s="547"/>
      <c r="AD35" s="77" t="s">
        <v>272</v>
      </c>
      <c r="AE35" s="38"/>
      <c r="AF35" s="38"/>
      <c r="AG35" s="38"/>
      <c r="AH35" s="38"/>
      <c r="AI35" s="38"/>
      <c r="AJ35" s="39"/>
      <c r="AK35" s="23"/>
      <c r="AL35" s="23"/>
      <c r="AM35" s="23"/>
      <c r="AN35" s="23"/>
      <c r="AO35" s="23"/>
    </row>
    <row r="36" spans="1:41" s="34" customFormat="1" ht="22.5" customHeight="1" x14ac:dyDescent="0.15">
      <c r="A36" s="582" t="s">
        <v>323</v>
      </c>
      <c r="B36" s="528"/>
      <c r="C36" s="528"/>
      <c r="D36" s="528"/>
      <c r="E36" s="528"/>
      <c r="F36" s="532"/>
      <c r="G36" s="575" t="s">
        <v>527</v>
      </c>
      <c r="H36" s="576"/>
      <c r="I36" s="576"/>
      <c r="J36" s="576"/>
      <c r="K36" s="576"/>
      <c r="L36" s="577"/>
      <c r="M36" s="542" t="str">
        <f>IFERROR(IF(G36="","",VLOOKUP(G36,謝金計算シート!$B:$C,2,FALSE)),"")</f>
        <v/>
      </c>
      <c r="N36" s="543"/>
      <c r="O36" s="543"/>
      <c r="P36" s="543"/>
      <c r="Q36" s="543"/>
      <c r="R36" s="75" t="s">
        <v>315</v>
      </c>
      <c r="S36" s="544"/>
      <c r="T36" s="545"/>
      <c r="U36" s="545"/>
      <c r="V36" s="545"/>
      <c r="W36" s="545"/>
      <c r="X36" s="76" t="s">
        <v>315</v>
      </c>
      <c r="Y36" s="542">
        <f t="shared" si="2"/>
        <v>0</v>
      </c>
      <c r="Z36" s="543"/>
      <c r="AA36" s="543"/>
      <c r="AB36" s="543"/>
      <c r="AC36" s="543"/>
      <c r="AD36" s="77" t="s">
        <v>315</v>
      </c>
      <c r="AE36" s="23"/>
      <c r="AF36" s="23"/>
      <c r="AG36" s="23"/>
      <c r="AH36" s="23"/>
      <c r="AI36" s="23"/>
      <c r="AJ36" s="23"/>
      <c r="AK36" s="23"/>
      <c r="AL36" s="23"/>
      <c r="AM36" s="23"/>
      <c r="AN36" s="23"/>
      <c r="AO36" s="23"/>
    </row>
    <row r="37" spans="1:41" s="34" customFormat="1" ht="22.5" customHeight="1" x14ac:dyDescent="0.15">
      <c r="A37" s="578" t="s">
        <v>324</v>
      </c>
      <c r="B37" s="579"/>
      <c r="C37" s="579"/>
      <c r="D37" s="579"/>
      <c r="E37" s="579"/>
      <c r="F37" s="580"/>
      <c r="G37" s="638" t="s">
        <v>527</v>
      </c>
      <c r="H37" s="639"/>
      <c r="I37" s="639"/>
      <c r="J37" s="639"/>
      <c r="K37" s="639"/>
      <c r="L37" s="640"/>
      <c r="M37" s="571" t="str">
        <f>IFERROR(IF(G37="","",VLOOKUP(G37,謝金計算シート!$B:$C,2,FALSE)),"")</f>
        <v/>
      </c>
      <c r="N37" s="572"/>
      <c r="O37" s="572"/>
      <c r="P37" s="572"/>
      <c r="Q37" s="572"/>
      <c r="R37" s="78" t="s">
        <v>315</v>
      </c>
      <c r="S37" s="641"/>
      <c r="T37" s="642"/>
      <c r="U37" s="642"/>
      <c r="V37" s="642"/>
      <c r="W37" s="642"/>
      <c r="X37" s="79" t="s">
        <v>315</v>
      </c>
      <c r="Y37" s="571">
        <f t="shared" si="2"/>
        <v>0</v>
      </c>
      <c r="Z37" s="572"/>
      <c r="AA37" s="572"/>
      <c r="AB37" s="572"/>
      <c r="AC37" s="572"/>
      <c r="AD37" s="80" t="s">
        <v>315</v>
      </c>
      <c r="AE37" s="23"/>
      <c r="AF37" s="23"/>
      <c r="AG37" s="23"/>
      <c r="AH37" s="23"/>
      <c r="AI37" s="23"/>
      <c r="AJ37" s="23"/>
      <c r="AK37" s="23"/>
      <c r="AL37" s="23"/>
      <c r="AM37" s="23"/>
      <c r="AN37" s="23"/>
      <c r="AO37" s="23"/>
    </row>
    <row r="38" spans="1:41" s="34" customFormat="1" ht="22.5" customHeight="1" x14ac:dyDescent="0.15">
      <c r="A38" s="636" t="s">
        <v>325</v>
      </c>
      <c r="B38" s="526"/>
      <c r="C38" s="526"/>
      <c r="D38" s="526"/>
      <c r="E38" s="526"/>
      <c r="F38" s="531"/>
      <c r="G38" s="633" t="s">
        <v>527</v>
      </c>
      <c r="H38" s="634"/>
      <c r="I38" s="634"/>
      <c r="J38" s="634"/>
      <c r="K38" s="634"/>
      <c r="L38" s="635"/>
      <c r="M38" s="536" t="str">
        <f>IFERROR(IF(G38="","",VLOOKUP(G38,謝金計算シート!$B:$C,2,FALSE)),"")</f>
        <v/>
      </c>
      <c r="N38" s="537"/>
      <c r="O38" s="537"/>
      <c r="P38" s="537"/>
      <c r="Q38" s="537"/>
      <c r="R38" s="72" t="s">
        <v>315</v>
      </c>
      <c r="S38" s="538"/>
      <c r="T38" s="539"/>
      <c r="U38" s="539"/>
      <c r="V38" s="539"/>
      <c r="W38" s="539"/>
      <c r="X38" s="73" t="s">
        <v>315</v>
      </c>
      <c r="Y38" s="536">
        <f t="shared" si="2"/>
        <v>0</v>
      </c>
      <c r="Z38" s="537"/>
      <c r="AA38" s="537"/>
      <c r="AB38" s="537"/>
      <c r="AC38" s="537"/>
      <c r="AD38" s="74" t="s">
        <v>315</v>
      </c>
      <c r="AE38" s="23"/>
      <c r="AF38" s="23"/>
      <c r="AG38" s="23"/>
      <c r="AH38" s="23"/>
      <c r="AI38" s="23"/>
      <c r="AJ38" s="23"/>
      <c r="AK38" s="23"/>
      <c r="AL38" s="23"/>
      <c r="AM38" s="23"/>
      <c r="AN38" s="23"/>
      <c r="AO38" s="23"/>
    </row>
    <row r="39" spans="1:41" s="34" customFormat="1" ht="22.5" customHeight="1" x14ac:dyDescent="0.15">
      <c r="A39" s="582" t="s">
        <v>326</v>
      </c>
      <c r="B39" s="528"/>
      <c r="C39" s="528"/>
      <c r="D39" s="528"/>
      <c r="E39" s="528"/>
      <c r="F39" s="532"/>
      <c r="G39" s="575" t="s">
        <v>531</v>
      </c>
      <c r="H39" s="576"/>
      <c r="I39" s="576"/>
      <c r="J39" s="576"/>
      <c r="K39" s="576"/>
      <c r="L39" s="577"/>
      <c r="M39" s="542" t="str">
        <f>IFERROR(IF(G39="","",VLOOKUP(G39,謝金計算シート!$B:$C,2,FALSE)),"")</f>
        <v/>
      </c>
      <c r="N39" s="543"/>
      <c r="O39" s="543"/>
      <c r="P39" s="543"/>
      <c r="Q39" s="543"/>
      <c r="R39" s="75" t="s">
        <v>315</v>
      </c>
      <c r="S39" s="544"/>
      <c r="T39" s="545"/>
      <c r="U39" s="545"/>
      <c r="V39" s="545"/>
      <c r="W39" s="545"/>
      <c r="X39" s="76" t="s">
        <v>315</v>
      </c>
      <c r="Y39" s="542">
        <f t="shared" si="2"/>
        <v>0</v>
      </c>
      <c r="Z39" s="543"/>
      <c r="AA39" s="543"/>
      <c r="AB39" s="543"/>
      <c r="AC39" s="543"/>
      <c r="AD39" s="77" t="s">
        <v>315</v>
      </c>
      <c r="AE39" s="38"/>
      <c r="AF39" s="38"/>
      <c r="AG39" s="38"/>
      <c r="AH39" s="38"/>
      <c r="AI39" s="38"/>
      <c r="AJ39" s="39"/>
      <c r="AK39" s="23"/>
      <c r="AL39" s="23"/>
      <c r="AM39" s="23"/>
      <c r="AN39" s="23"/>
      <c r="AO39" s="23"/>
    </row>
    <row r="40" spans="1:41" s="32" customFormat="1" ht="22.5" customHeight="1" x14ac:dyDescent="0.15">
      <c r="A40" s="582" t="s">
        <v>327</v>
      </c>
      <c r="B40" s="528"/>
      <c r="C40" s="528"/>
      <c r="D40" s="528"/>
      <c r="E40" s="528"/>
      <c r="F40" s="532"/>
      <c r="G40" s="575" t="s">
        <v>528</v>
      </c>
      <c r="H40" s="576"/>
      <c r="I40" s="576"/>
      <c r="J40" s="576"/>
      <c r="K40" s="576"/>
      <c r="L40" s="577"/>
      <c r="M40" s="542" t="str">
        <f>IFERROR(IF(G40="","",VLOOKUP(G40,謝金計算シート!$B:$C,2,FALSE)),"")</f>
        <v/>
      </c>
      <c r="N40" s="543"/>
      <c r="O40" s="543"/>
      <c r="P40" s="543"/>
      <c r="Q40" s="543"/>
      <c r="R40" s="75" t="s">
        <v>315</v>
      </c>
      <c r="S40" s="544"/>
      <c r="T40" s="545"/>
      <c r="U40" s="545"/>
      <c r="V40" s="545"/>
      <c r="W40" s="545"/>
      <c r="X40" s="76" t="s">
        <v>315</v>
      </c>
      <c r="Y40" s="542">
        <f t="shared" si="2"/>
        <v>0</v>
      </c>
      <c r="Z40" s="543"/>
      <c r="AA40" s="543"/>
      <c r="AB40" s="543"/>
      <c r="AC40" s="543"/>
      <c r="AD40" s="77" t="s">
        <v>315</v>
      </c>
      <c r="AE40" s="31"/>
      <c r="AF40" s="31"/>
      <c r="AG40" s="31"/>
      <c r="AH40" s="31"/>
      <c r="AI40" s="31"/>
      <c r="AJ40" s="31"/>
    </row>
    <row r="41" spans="1:41" s="34" customFormat="1" ht="22.5" customHeight="1" x14ac:dyDescent="0.15">
      <c r="A41" s="582" t="s">
        <v>328</v>
      </c>
      <c r="B41" s="528"/>
      <c r="C41" s="528"/>
      <c r="D41" s="528"/>
      <c r="E41" s="528"/>
      <c r="F41" s="532"/>
      <c r="G41" s="575" t="s">
        <v>532</v>
      </c>
      <c r="H41" s="576"/>
      <c r="I41" s="576"/>
      <c r="J41" s="576"/>
      <c r="K41" s="576"/>
      <c r="L41" s="577"/>
      <c r="M41" s="542" t="str">
        <f>IFERROR(IF(G41="","",VLOOKUP(G41,謝金計算シート!$B:$C,2,FALSE)),"")</f>
        <v/>
      </c>
      <c r="N41" s="543"/>
      <c r="O41" s="543"/>
      <c r="P41" s="543"/>
      <c r="Q41" s="543"/>
      <c r="R41" s="75" t="s">
        <v>315</v>
      </c>
      <c r="S41" s="544"/>
      <c r="T41" s="545"/>
      <c r="U41" s="545"/>
      <c r="V41" s="545"/>
      <c r="W41" s="545"/>
      <c r="X41" s="76" t="s">
        <v>315</v>
      </c>
      <c r="Y41" s="542">
        <f t="shared" si="2"/>
        <v>0</v>
      </c>
      <c r="Z41" s="543"/>
      <c r="AA41" s="543"/>
      <c r="AB41" s="543"/>
      <c r="AC41" s="543"/>
      <c r="AD41" s="77" t="s">
        <v>315</v>
      </c>
    </row>
    <row r="42" spans="1:41" s="34" customFormat="1" ht="22.5" customHeight="1" thickBot="1" x14ac:dyDescent="0.2">
      <c r="A42" s="643" t="s">
        <v>329</v>
      </c>
      <c r="B42" s="530"/>
      <c r="C42" s="530"/>
      <c r="D42" s="530"/>
      <c r="E42" s="530"/>
      <c r="F42" s="533"/>
      <c r="G42" s="644" t="s">
        <v>528</v>
      </c>
      <c r="H42" s="645"/>
      <c r="I42" s="645"/>
      <c r="J42" s="645"/>
      <c r="K42" s="645"/>
      <c r="L42" s="646"/>
      <c r="M42" s="548" t="str">
        <f>IFERROR(IF(G42="","",VLOOKUP(G42,謝金計算シート!$B:$C,2,FALSE)),"")</f>
        <v/>
      </c>
      <c r="N42" s="549"/>
      <c r="O42" s="549"/>
      <c r="P42" s="549"/>
      <c r="Q42" s="549"/>
      <c r="R42" s="81" t="s">
        <v>315</v>
      </c>
      <c r="S42" s="647"/>
      <c r="T42" s="648"/>
      <c r="U42" s="648"/>
      <c r="V42" s="648"/>
      <c r="W42" s="648"/>
      <c r="X42" s="82" t="s">
        <v>315</v>
      </c>
      <c r="Y42" s="548">
        <f t="shared" si="2"/>
        <v>0</v>
      </c>
      <c r="Z42" s="549"/>
      <c r="AA42" s="549"/>
      <c r="AB42" s="549"/>
      <c r="AC42" s="549"/>
      <c r="AD42" s="83" t="s">
        <v>315</v>
      </c>
    </row>
    <row r="43" spans="1:41" s="34" customFormat="1" ht="21" customHeight="1" thickTop="1" thickBot="1" x14ac:dyDescent="0.2">
      <c r="A43" s="509" t="s">
        <v>586</v>
      </c>
      <c r="B43" s="510"/>
      <c r="C43" s="510"/>
      <c r="D43" s="510"/>
      <c r="E43" s="510"/>
      <c r="F43" s="510"/>
      <c r="G43" s="510"/>
      <c r="H43" s="510"/>
      <c r="I43" s="510"/>
      <c r="J43" s="510"/>
      <c r="K43" s="510"/>
      <c r="L43" s="510"/>
      <c r="M43" s="512">
        <f>SUM(M28:Q42)</f>
        <v>0</v>
      </c>
      <c r="N43" s="513"/>
      <c r="O43" s="513"/>
      <c r="P43" s="513"/>
      <c r="Q43" s="513"/>
      <c r="R43" s="84" t="s">
        <v>315</v>
      </c>
      <c r="S43" s="512">
        <f>SUM(S28:W42)</f>
        <v>0</v>
      </c>
      <c r="T43" s="513"/>
      <c r="U43" s="513"/>
      <c r="V43" s="513"/>
      <c r="W43" s="513"/>
      <c r="X43" s="84" t="s">
        <v>315</v>
      </c>
      <c r="Y43" s="512">
        <f>SUM(Y28:AC42)</f>
        <v>0</v>
      </c>
      <c r="Z43" s="513"/>
      <c r="AA43" s="513"/>
      <c r="AB43" s="513"/>
      <c r="AC43" s="513"/>
      <c r="AD43" s="85" t="s">
        <v>272</v>
      </c>
    </row>
    <row r="44" spans="1:41" s="34" customFormat="1" ht="15" customHeight="1" x14ac:dyDescent="0.15">
      <c r="A44" s="86" t="s">
        <v>330</v>
      </c>
      <c r="B44" s="86"/>
      <c r="C44" s="86"/>
      <c r="D44" s="86"/>
      <c r="E44" s="86"/>
      <c r="F44" s="86"/>
      <c r="G44" s="86"/>
      <c r="H44" s="86"/>
      <c r="I44" s="86"/>
      <c r="J44" s="86"/>
      <c r="K44" s="86"/>
      <c r="L44" s="86"/>
      <c r="M44" s="86"/>
      <c r="N44" s="86"/>
      <c r="O44" s="86"/>
      <c r="P44" s="86"/>
      <c r="Q44" s="86"/>
      <c r="R44" s="86"/>
      <c r="S44" s="86"/>
      <c r="T44" s="86"/>
      <c r="U44" s="86"/>
      <c r="V44" s="86"/>
      <c r="W44" s="86"/>
      <c r="X44" s="86"/>
      <c r="Y44" s="87"/>
      <c r="Z44" s="87"/>
      <c r="AA44" s="87"/>
      <c r="AB44" s="87"/>
      <c r="AC44" s="87"/>
      <c r="AD44" s="86"/>
    </row>
    <row r="45" spans="1:41" s="34" customFormat="1" ht="15" customHeight="1" x14ac:dyDescent="0.15">
      <c r="A45" s="86" t="s">
        <v>601</v>
      </c>
      <c r="B45" s="86"/>
      <c r="C45" s="86"/>
      <c r="D45" s="86"/>
      <c r="E45" s="86"/>
      <c r="F45" s="86"/>
      <c r="G45" s="86"/>
      <c r="H45" s="86"/>
      <c r="I45" s="86"/>
      <c r="J45" s="86"/>
      <c r="K45" s="86"/>
      <c r="L45" s="86"/>
      <c r="M45" s="86"/>
      <c r="N45" s="86"/>
      <c r="O45" s="86"/>
      <c r="P45" s="86"/>
      <c r="Q45" s="86"/>
      <c r="R45" s="86"/>
      <c r="S45" s="86"/>
      <c r="T45" s="86"/>
      <c r="U45" s="86"/>
      <c r="V45" s="86"/>
      <c r="W45" s="86"/>
      <c r="X45" s="86"/>
      <c r="Y45" s="87"/>
      <c r="Z45" s="87"/>
      <c r="AA45" s="87"/>
      <c r="AB45" s="87"/>
      <c r="AC45" s="87"/>
      <c r="AD45" s="86"/>
    </row>
    <row r="46" spans="1:41" ht="15" customHeight="1" x14ac:dyDescent="0.15">
      <c r="A46" s="86" t="s">
        <v>593</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34"/>
      <c r="AF46" s="34"/>
      <c r="AG46" s="34"/>
      <c r="AH46" s="34"/>
      <c r="AI46" s="34"/>
      <c r="AJ46" s="34"/>
      <c r="AK46" s="34"/>
      <c r="AL46" s="34"/>
      <c r="AM46" s="34"/>
      <c r="AN46" s="34"/>
      <c r="AO46" s="34"/>
    </row>
    <row r="47" spans="1:41" ht="15" customHeight="1" x14ac:dyDescent="0.15">
      <c r="A47" s="86" t="s">
        <v>331</v>
      </c>
      <c r="B47" s="88"/>
      <c r="C47" s="88"/>
      <c r="D47" s="88"/>
      <c r="E47" s="88"/>
      <c r="F47" s="88"/>
      <c r="G47" s="88"/>
      <c r="H47" s="88"/>
      <c r="I47" s="88"/>
      <c r="J47" s="88"/>
      <c r="K47" s="88"/>
      <c r="L47" s="88"/>
      <c r="M47" s="89"/>
      <c r="N47" s="89"/>
      <c r="O47" s="89"/>
      <c r="P47" s="89"/>
      <c r="Q47" s="89"/>
      <c r="R47" s="88"/>
      <c r="S47" s="90"/>
      <c r="T47" s="90"/>
      <c r="U47" s="90"/>
      <c r="V47" s="90"/>
      <c r="W47" s="90"/>
      <c r="X47" s="90"/>
      <c r="Y47" s="90"/>
      <c r="Z47" s="90"/>
      <c r="AA47" s="90"/>
      <c r="AB47" s="90"/>
      <c r="AC47" s="90"/>
      <c r="AD47" s="90"/>
      <c r="AE47" s="34"/>
      <c r="AF47" s="34"/>
      <c r="AG47" s="34"/>
      <c r="AH47" s="34"/>
      <c r="AI47" s="34"/>
      <c r="AJ47" s="34"/>
      <c r="AK47" s="34"/>
      <c r="AL47" s="34"/>
      <c r="AM47" s="34"/>
      <c r="AN47" s="34"/>
      <c r="AO47" s="34"/>
    </row>
    <row r="48" spans="1:41" ht="11.25" customHeight="1" x14ac:dyDescent="0.15">
      <c r="A48" s="37"/>
      <c r="B48" s="37"/>
      <c r="C48" s="37"/>
      <c r="D48" s="37"/>
      <c r="E48" s="37"/>
      <c r="F48" s="37"/>
      <c r="G48" s="37"/>
      <c r="H48" s="37"/>
      <c r="I48" s="37"/>
      <c r="J48" s="37"/>
      <c r="K48" s="37"/>
      <c r="L48" s="37"/>
      <c r="M48" s="37"/>
      <c r="N48" s="37"/>
      <c r="O48" s="37"/>
      <c r="P48" s="37"/>
      <c r="Q48" s="37"/>
      <c r="R48" s="37"/>
      <c r="S48" s="37"/>
      <c r="T48" s="37"/>
      <c r="U48" s="37"/>
      <c r="V48" s="37"/>
      <c r="W48" s="37"/>
      <c r="X48" s="37"/>
      <c r="Y48" s="41"/>
      <c r="Z48" s="41"/>
      <c r="AA48" s="41"/>
      <c r="AB48" s="41"/>
      <c r="AC48" s="41"/>
      <c r="AD48" s="37"/>
    </row>
    <row r="49" spans="1:30" ht="18" thickBot="1" x14ac:dyDescent="0.2">
      <c r="A49" s="30" t="s">
        <v>273</v>
      </c>
      <c r="B49" s="31"/>
      <c r="C49" s="31"/>
      <c r="D49" s="31"/>
      <c r="E49" s="31"/>
      <c r="F49" s="31"/>
      <c r="G49" s="31"/>
      <c r="H49" s="31"/>
      <c r="I49" s="31"/>
      <c r="J49" s="31"/>
      <c r="K49" s="31"/>
      <c r="L49" s="31"/>
      <c r="M49" s="42"/>
      <c r="N49" s="42"/>
      <c r="O49" s="42"/>
      <c r="P49" s="42"/>
      <c r="Q49" s="42"/>
      <c r="R49" s="31"/>
      <c r="S49" s="31"/>
      <c r="T49" s="31"/>
      <c r="U49" s="31"/>
      <c r="V49" s="31"/>
      <c r="W49" s="31"/>
      <c r="X49" s="31"/>
      <c r="Y49" s="31"/>
      <c r="Z49" s="31"/>
      <c r="AA49" s="31"/>
      <c r="AB49" s="31"/>
      <c r="AC49" s="31"/>
      <c r="AD49" s="31"/>
    </row>
    <row r="50" spans="1:30" ht="22.5" customHeight="1" x14ac:dyDescent="0.15">
      <c r="A50" s="589" t="s">
        <v>269</v>
      </c>
      <c r="B50" s="590"/>
      <c r="C50" s="590"/>
      <c r="D50" s="590"/>
      <c r="E50" s="590"/>
      <c r="F50" s="591"/>
      <c r="G50" s="592" t="s">
        <v>274</v>
      </c>
      <c r="H50" s="590"/>
      <c r="I50" s="590"/>
      <c r="J50" s="590"/>
      <c r="K50" s="590"/>
      <c r="L50" s="591"/>
      <c r="M50" s="592" t="s">
        <v>271</v>
      </c>
      <c r="N50" s="590"/>
      <c r="O50" s="590"/>
      <c r="P50" s="590"/>
      <c r="Q50" s="590"/>
      <c r="R50" s="591"/>
      <c r="S50" s="592" t="s">
        <v>275</v>
      </c>
      <c r="T50" s="590"/>
      <c r="U50" s="590"/>
      <c r="V50" s="590"/>
      <c r="W50" s="593" t="s">
        <v>276</v>
      </c>
      <c r="X50" s="594"/>
      <c r="Y50" s="592" t="s">
        <v>227</v>
      </c>
      <c r="Z50" s="590"/>
      <c r="AA50" s="590"/>
      <c r="AB50" s="590"/>
      <c r="AC50" s="590"/>
      <c r="AD50" s="595"/>
    </row>
    <row r="51" spans="1:30" ht="22.5" customHeight="1" x14ac:dyDescent="0.15">
      <c r="A51" s="615"/>
      <c r="B51" s="616"/>
      <c r="C51" s="616"/>
      <c r="D51" s="616"/>
      <c r="E51" s="616"/>
      <c r="F51" s="617"/>
      <c r="G51" s="629"/>
      <c r="H51" s="630"/>
      <c r="I51" s="630"/>
      <c r="J51" s="630"/>
      <c r="K51" s="630"/>
      <c r="L51" s="631"/>
      <c r="M51" s="583"/>
      <c r="N51" s="584"/>
      <c r="O51" s="584"/>
      <c r="P51" s="584"/>
      <c r="Q51" s="584"/>
      <c r="R51" s="35" t="s">
        <v>272</v>
      </c>
      <c r="S51" s="583"/>
      <c r="T51" s="584"/>
      <c r="U51" s="584"/>
      <c r="V51" s="584"/>
      <c r="W51" s="585"/>
      <c r="X51" s="586"/>
      <c r="Y51" s="587">
        <f>M51*S51</f>
        <v>0</v>
      </c>
      <c r="Z51" s="588"/>
      <c r="AA51" s="588"/>
      <c r="AB51" s="588"/>
      <c r="AC51" s="588"/>
      <c r="AD51" s="36" t="s">
        <v>272</v>
      </c>
    </row>
    <row r="52" spans="1:30" ht="22.5" customHeight="1" x14ac:dyDescent="0.15">
      <c r="A52" s="615"/>
      <c r="B52" s="616"/>
      <c r="C52" s="616"/>
      <c r="D52" s="616"/>
      <c r="E52" s="616"/>
      <c r="F52" s="617"/>
      <c r="G52" s="629"/>
      <c r="H52" s="630"/>
      <c r="I52" s="630"/>
      <c r="J52" s="630"/>
      <c r="K52" s="630"/>
      <c r="L52" s="631"/>
      <c r="M52" s="583"/>
      <c r="N52" s="584"/>
      <c r="O52" s="584"/>
      <c r="P52" s="584"/>
      <c r="Q52" s="584"/>
      <c r="R52" s="35" t="s">
        <v>272</v>
      </c>
      <c r="S52" s="583"/>
      <c r="T52" s="584"/>
      <c r="U52" s="584"/>
      <c r="V52" s="584"/>
      <c r="W52" s="585"/>
      <c r="X52" s="586"/>
      <c r="Y52" s="587">
        <f>M52*S52</f>
        <v>0</v>
      </c>
      <c r="Z52" s="588"/>
      <c r="AA52" s="588"/>
      <c r="AB52" s="588"/>
      <c r="AC52" s="588"/>
      <c r="AD52" s="36" t="s">
        <v>272</v>
      </c>
    </row>
    <row r="53" spans="1:30" ht="22.5" customHeight="1" thickBot="1" x14ac:dyDescent="0.2">
      <c r="A53" s="615"/>
      <c r="B53" s="616"/>
      <c r="C53" s="616"/>
      <c r="D53" s="616"/>
      <c r="E53" s="616"/>
      <c r="F53" s="617"/>
      <c r="G53" s="618"/>
      <c r="H53" s="619"/>
      <c r="I53" s="619"/>
      <c r="J53" s="619"/>
      <c r="K53" s="619"/>
      <c r="L53" s="620"/>
      <c r="M53" s="621"/>
      <c r="N53" s="622"/>
      <c r="O53" s="622"/>
      <c r="P53" s="622"/>
      <c r="Q53" s="622"/>
      <c r="R53" s="43" t="s">
        <v>272</v>
      </c>
      <c r="S53" s="623"/>
      <c r="T53" s="624"/>
      <c r="U53" s="624"/>
      <c r="V53" s="624"/>
      <c r="W53" s="625"/>
      <c r="X53" s="626"/>
      <c r="Y53" s="627">
        <f>M53*S53</f>
        <v>0</v>
      </c>
      <c r="Z53" s="628"/>
      <c r="AA53" s="628"/>
      <c r="AB53" s="628"/>
      <c r="AC53" s="628"/>
      <c r="AD53" s="44" t="s">
        <v>272</v>
      </c>
    </row>
    <row r="54" spans="1:30" ht="22.5" customHeight="1" thickTop="1" thickBot="1" x14ac:dyDescent="0.2">
      <c r="A54" s="596" t="s">
        <v>277</v>
      </c>
      <c r="B54" s="597"/>
      <c r="C54" s="597"/>
      <c r="D54" s="597"/>
      <c r="E54" s="597"/>
      <c r="F54" s="597"/>
      <c r="G54" s="597"/>
      <c r="H54" s="597"/>
      <c r="I54" s="597"/>
      <c r="J54" s="597"/>
      <c r="K54" s="597"/>
      <c r="L54" s="597"/>
      <c r="M54" s="597"/>
      <c r="N54" s="597"/>
      <c r="O54" s="597"/>
      <c r="P54" s="597"/>
      <c r="Q54" s="597"/>
      <c r="R54" s="597"/>
      <c r="S54" s="597"/>
      <c r="T54" s="597"/>
      <c r="U54" s="597"/>
      <c r="V54" s="597"/>
      <c r="W54" s="597"/>
      <c r="X54" s="598"/>
      <c r="Y54" s="599">
        <f>SUM(Y51:AC53)</f>
        <v>0</v>
      </c>
      <c r="Z54" s="600"/>
      <c r="AA54" s="600"/>
      <c r="AB54" s="600"/>
      <c r="AC54" s="600"/>
      <c r="AD54" s="45" t="s">
        <v>272</v>
      </c>
    </row>
    <row r="55" spans="1:30" ht="14.25" customHeight="1" x14ac:dyDescent="0.15">
      <c r="A55" s="46" t="s">
        <v>278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1:30" ht="14.25" customHeight="1" x14ac:dyDescent="0.15">
      <c r="A56" s="40" t="s">
        <v>279</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0" ht="14.25" customHeight="1" x14ac:dyDescent="0.15">
      <c r="A57" s="40" t="s">
        <v>539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1:30" ht="9.75" customHeight="1" thickBot="1" x14ac:dyDescent="0.2">
      <c r="A58" s="28"/>
    </row>
    <row r="59" spans="1:30" ht="28.5" customHeight="1" thickBot="1" x14ac:dyDescent="0.2">
      <c r="A59" s="601" t="s">
        <v>280</v>
      </c>
      <c r="B59" s="602"/>
      <c r="C59" s="602"/>
      <c r="D59" s="602"/>
      <c r="E59" s="602"/>
      <c r="F59" s="602"/>
      <c r="G59" s="602"/>
      <c r="H59" s="602"/>
      <c r="I59" s="602"/>
      <c r="J59" s="602"/>
      <c r="K59" s="602"/>
      <c r="L59" s="602"/>
      <c r="M59" s="602"/>
      <c r="N59" s="602"/>
      <c r="O59" s="602"/>
      <c r="P59" s="602"/>
      <c r="Q59" s="602"/>
      <c r="R59" s="602"/>
      <c r="S59" s="603">
        <f>Y21+Y43+Y54</f>
        <v>0</v>
      </c>
      <c r="T59" s="603"/>
      <c r="U59" s="603"/>
      <c r="V59" s="603"/>
      <c r="W59" s="603"/>
      <c r="X59" s="603"/>
      <c r="Y59" s="603"/>
      <c r="Z59" s="603"/>
      <c r="AA59" s="603"/>
      <c r="AB59" s="604" t="s">
        <v>272</v>
      </c>
      <c r="AC59" s="604"/>
      <c r="AD59" s="605"/>
    </row>
    <row r="60" spans="1:30" ht="9" customHeight="1" x14ac:dyDescent="0.15"/>
    <row r="61" spans="1:30" ht="16.5" customHeight="1" x14ac:dyDescent="0.15">
      <c r="A61" s="47" t="s">
        <v>540</v>
      </c>
    </row>
    <row r="62" spans="1:30" x14ac:dyDescent="0.15">
      <c r="A62" s="47"/>
    </row>
  </sheetData>
  <mergeCells count="178">
    <mergeCell ref="A42:F42"/>
    <mergeCell ref="G42:L42"/>
    <mergeCell ref="M42:Q42"/>
    <mergeCell ref="S42:W42"/>
    <mergeCell ref="Y42:AC42"/>
    <mergeCell ref="A43:L43"/>
    <mergeCell ref="M43:Q43"/>
    <mergeCell ref="S43:W43"/>
    <mergeCell ref="Y43:AC43"/>
    <mergeCell ref="A40:F40"/>
    <mergeCell ref="G40:L40"/>
    <mergeCell ref="M40:Q40"/>
    <mergeCell ref="S40:W40"/>
    <mergeCell ref="Y40:AC40"/>
    <mergeCell ref="A41:F41"/>
    <mergeCell ref="G41:L41"/>
    <mergeCell ref="M41:Q41"/>
    <mergeCell ref="S41:W41"/>
    <mergeCell ref="Y41:AC41"/>
    <mergeCell ref="A38:F38"/>
    <mergeCell ref="G38:L38"/>
    <mergeCell ref="M38:Q38"/>
    <mergeCell ref="S38:W38"/>
    <mergeCell ref="Y38:AC38"/>
    <mergeCell ref="A39:F39"/>
    <mergeCell ref="G39:L39"/>
    <mergeCell ref="M39:Q39"/>
    <mergeCell ref="S39:W39"/>
    <mergeCell ref="Y39:AC39"/>
    <mergeCell ref="A37:F37"/>
    <mergeCell ref="G37:L37"/>
    <mergeCell ref="M37:Q37"/>
    <mergeCell ref="S37:W37"/>
    <mergeCell ref="Y37:AC37"/>
    <mergeCell ref="S32:W32"/>
    <mergeCell ref="A33:F33"/>
    <mergeCell ref="S33:W33"/>
    <mergeCell ref="A34:F34"/>
    <mergeCell ref="G34:L34"/>
    <mergeCell ref="M34:Q34"/>
    <mergeCell ref="S34:W34"/>
    <mergeCell ref="Y34:AC34"/>
    <mergeCell ref="A35:F35"/>
    <mergeCell ref="G35:L35"/>
    <mergeCell ref="M35:Q35"/>
    <mergeCell ref="S35:W35"/>
    <mergeCell ref="G33:L33"/>
    <mergeCell ref="M33:Q33"/>
    <mergeCell ref="Y33:AC33"/>
    <mergeCell ref="Y35:AC35"/>
    <mergeCell ref="A36:F36"/>
    <mergeCell ref="G36:L36"/>
    <mergeCell ref="G32:L32"/>
    <mergeCell ref="S29:W29"/>
    <mergeCell ref="A30:F30"/>
    <mergeCell ref="S30:W30"/>
    <mergeCell ref="A31:F31"/>
    <mergeCell ref="S31:W31"/>
    <mergeCell ref="G12:J12"/>
    <mergeCell ref="K12:N12"/>
    <mergeCell ref="O12:R12"/>
    <mergeCell ref="S12:V12"/>
    <mergeCell ref="W12:Z12"/>
    <mergeCell ref="Y27:AD27"/>
    <mergeCell ref="G28:L28"/>
    <mergeCell ref="M28:Q28"/>
    <mergeCell ref="Y28:AC28"/>
    <mergeCell ref="S27:X27"/>
    <mergeCell ref="A28:F28"/>
    <mergeCell ref="Y31:AC31"/>
    <mergeCell ref="C17:H17"/>
    <mergeCell ref="M17:R17"/>
    <mergeCell ref="S17:X17"/>
    <mergeCell ref="Y17:AD17"/>
    <mergeCell ref="C18:H18"/>
    <mergeCell ref="S20:W20"/>
    <mergeCell ref="Y20:AC20"/>
    <mergeCell ref="A54:X54"/>
    <mergeCell ref="Y54:AC54"/>
    <mergeCell ref="A59:R59"/>
    <mergeCell ref="S59:AA59"/>
    <mergeCell ref="AB59:AD59"/>
    <mergeCell ref="A9:F12"/>
    <mergeCell ref="G9:J9"/>
    <mergeCell ref="K9:N9"/>
    <mergeCell ref="O9:R9"/>
    <mergeCell ref="S9:V9"/>
    <mergeCell ref="A53:F53"/>
    <mergeCell ref="G53:L53"/>
    <mergeCell ref="M53:Q53"/>
    <mergeCell ref="S53:V53"/>
    <mergeCell ref="W53:X53"/>
    <mergeCell ref="Y53:AC53"/>
    <mergeCell ref="A52:F52"/>
    <mergeCell ref="G52:L52"/>
    <mergeCell ref="M52:Q52"/>
    <mergeCell ref="S52:V52"/>
    <mergeCell ref="W52:X52"/>
    <mergeCell ref="Y52:AC52"/>
    <mergeCell ref="A51:F51"/>
    <mergeCell ref="G51:L51"/>
    <mergeCell ref="M51:Q51"/>
    <mergeCell ref="S51:V51"/>
    <mergeCell ref="W51:X51"/>
    <mergeCell ref="Y51:AC51"/>
    <mergeCell ref="A50:F50"/>
    <mergeCell ref="G50:L50"/>
    <mergeCell ref="M50:R50"/>
    <mergeCell ref="S50:V50"/>
    <mergeCell ref="W50:X50"/>
    <mergeCell ref="Y50:AD50"/>
    <mergeCell ref="M36:Q36"/>
    <mergeCell ref="S36:W36"/>
    <mergeCell ref="Y36:AC36"/>
    <mergeCell ref="R7:T7"/>
    <mergeCell ref="U7:AD7"/>
    <mergeCell ref="B14:C14"/>
    <mergeCell ref="A27:F27"/>
    <mergeCell ref="G27:L27"/>
    <mergeCell ref="M27:R27"/>
    <mergeCell ref="M32:Q32"/>
    <mergeCell ref="Y32:AC32"/>
    <mergeCell ref="Y29:AC29"/>
    <mergeCell ref="G30:L30"/>
    <mergeCell ref="M30:Q30"/>
    <mergeCell ref="Y30:AC30"/>
    <mergeCell ref="A32:F32"/>
    <mergeCell ref="G29:L29"/>
    <mergeCell ref="M29:Q29"/>
    <mergeCell ref="G31:L31"/>
    <mergeCell ref="M31:Q31"/>
    <mergeCell ref="W10:Z10"/>
    <mergeCell ref="AA10:AD10"/>
    <mergeCell ref="S28:W28"/>
    <mergeCell ref="A29:F29"/>
    <mergeCell ref="X2:Z2"/>
    <mergeCell ref="AA2:AC2"/>
    <mergeCell ref="A4:AD4"/>
    <mergeCell ref="R6:T6"/>
    <mergeCell ref="U6:AD6"/>
    <mergeCell ref="AA12:AD12"/>
    <mergeCell ref="G11:J11"/>
    <mergeCell ref="K11:N11"/>
    <mergeCell ref="O11:R11"/>
    <mergeCell ref="S11:V11"/>
    <mergeCell ref="W11:Z11"/>
    <mergeCell ref="AA11:AD11"/>
    <mergeCell ref="W9:Z9"/>
    <mergeCell ref="AA9:AD9"/>
    <mergeCell ref="G10:J10"/>
    <mergeCell ref="K10:N10"/>
    <mergeCell ref="O10:R10"/>
    <mergeCell ref="S10:V10"/>
    <mergeCell ref="A3:AD3"/>
    <mergeCell ref="A21:L21"/>
    <mergeCell ref="M21:Q21"/>
    <mergeCell ref="S21:W21"/>
    <mergeCell ref="Y21:AC21"/>
    <mergeCell ref="A17:B17"/>
    <mergeCell ref="A18:B18"/>
    <mergeCell ref="A19:B19"/>
    <mergeCell ref="A20:B20"/>
    <mergeCell ref="I17:L17"/>
    <mergeCell ref="I18:J18"/>
    <mergeCell ref="I19:J19"/>
    <mergeCell ref="I20:J20"/>
    <mergeCell ref="K18:L18"/>
    <mergeCell ref="K19:L19"/>
    <mergeCell ref="K20:L20"/>
    <mergeCell ref="C19:H19"/>
    <mergeCell ref="C20:H20"/>
    <mergeCell ref="M18:Q18"/>
    <mergeCell ref="S18:W18"/>
    <mergeCell ref="Y18:AC18"/>
    <mergeCell ref="M19:Q19"/>
    <mergeCell ref="S19:W19"/>
    <mergeCell ref="Y19:AC19"/>
    <mergeCell ref="M20:Q20"/>
  </mergeCells>
  <phoneticPr fontId="10"/>
  <conditionalFormatting sqref="G28:L42 A51:F53">
    <cfRule type="containsBlanks" dxfId="21" priority="4">
      <formula>LEN(TRIM(A28))=0</formula>
    </cfRule>
  </conditionalFormatting>
  <conditionalFormatting sqref="S28:W42 G51:Q53 S51:X53 AA2:AC2 U6:AD7 G10:AD10 G12:AD12">
    <cfRule type="containsBlanks" dxfId="20" priority="3">
      <formula>LEN(TRIM(G2))=0</formula>
    </cfRule>
  </conditionalFormatting>
  <conditionalFormatting sqref="I18:J20">
    <cfRule type="containsBlanks" dxfId="19" priority="2">
      <formula>LEN(TRIM(I18))=0</formula>
    </cfRule>
  </conditionalFormatting>
  <conditionalFormatting sqref="S18:W20 C18:C20">
    <cfRule type="containsBlanks" dxfId="18" priority="1">
      <formula>LEN(TRIM(C18))=0</formula>
    </cfRule>
  </conditionalFormatting>
  <dataValidations count="2">
    <dataValidation type="list" allowBlank="1" showInputMessage="1" showErrorMessage="1" sqref="A51:F53">
      <formula1>"運搬費,消耗品,著作権使用料,その他"</formula1>
    </dataValidation>
    <dataValidation type="list" allowBlank="1" showInputMessage="1" sqref="I18:J20">
      <formula1>"1,2"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14:formula1>
            <xm:f>様式8!$C$34:$C$48</xm:f>
          </x14:formula1>
          <xm:sqref>G28:L42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09"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09"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375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403</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404</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405</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405</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406</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404</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406</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403</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404</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S12:X12"/>
    <mergeCell ref="Y9:AD9"/>
    <mergeCell ref="Y10:AD10"/>
    <mergeCell ref="Y11:AD11"/>
    <mergeCell ref="Y12:AD12"/>
    <mergeCell ref="G9:L9"/>
    <mergeCell ref="G10:L10"/>
    <mergeCell ref="G11:L11"/>
    <mergeCell ref="G12:L12"/>
    <mergeCell ref="M9:R9"/>
    <mergeCell ref="M10:R10"/>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I20:AM20"/>
    <mergeCell ref="AN20:AP20"/>
    <mergeCell ref="A21:D21"/>
    <mergeCell ref="E21:O21"/>
    <mergeCell ref="P21:S21"/>
    <mergeCell ref="T21:AD21"/>
    <mergeCell ref="AE21:AP21"/>
    <mergeCell ref="AI18:AP19"/>
    <mergeCell ref="A19:D19"/>
    <mergeCell ref="E19:O19"/>
    <mergeCell ref="P19:S19"/>
    <mergeCell ref="T19:AD19"/>
    <mergeCell ref="A20:D20"/>
    <mergeCell ref="E20:O20"/>
    <mergeCell ref="P20:S20"/>
    <mergeCell ref="T20:AD20"/>
    <mergeCell ref="AE20:AH20"/>
    <mergeCell ref="AD17:AE17"/>
    <mergeCell ref="AF17:AG17"/>
    <mergeCell ref="AI17:AJ17"/>
    <mergeCell ref="AL17:AM17"/>
    <mergeCell ref="AO17:AP17"/>
    <mergeCell ref="A18:D18"/>
    <mergeCell ref="E18:O18"/>
    <mergeCell ref="P18:S18"/>
    <mergeCell ref="T18:AD18"/>
    <mergeCell ref="AE18:AH19"/>
    <mergeCell ref="A15:D15"/>
    <mergeCell ref="E15:S15"/>
    <mergeCell ref="T15:W15"/>
    <mergeCell ref="X15:AD15"/>
    <mergeCell ref="AJ2:AL2"/>
    <mergeCell ref="AM2:AO2"/>
    <mergeCell ref="A4:AP4"/>
    <mergeCell ref="A5:AP5"/>
    <mergeCell ref="AD7:AP7"/>
    <mergeCell ref="M11:R11"/>
    <mergeCell ref="M12:R12"/>
    <mergeCell ref="AK11:AP11"/>
    <mergeCell ref="AK12:AP12"/>
    <mergeCell ref="Y7:AC7"/>
    <mergeCell ref="A9:F12"/>
    <mergeCell ref="AE9:AJ9"/>
    <mergeCell ref="AE10:AJ10"/>
    <mergeCell ref="AE11:AJ11"/>
    <mergeCell ref="AE12:AJ12"/>
    <mergeCell ref="AK9:AP9"/>
    <mergeCell ref="AK10:AP10"/>
    <mergeCell ref="S9:X9"/>
    <mergeCell ref="S10:X10"/>
    <mergeCell ref="S11:X11"/>
  </mergeCells>
  <phoneticPr fontId="10"/>
  <conditionalFormatting sqref="E18:O21 T18:AD21 AI18:AP19 AI20:AM20 AF17:AG17 AI17:AJ17 AL17:AM17 E15:S15 X15:AD15">
    <cfRule type="containsBlanks" dxfId="17" priority="3">
      <formula>LEN(TRIM(E15))=0</formula>
    </cfRule>
  </conditionalFormatting>
  <conditionalFormatting sqref="AM2">
    <cfRule type="containsBlanks" dxfId="16" priority="2">
      <formula>LEN(TRIM(AM2))=0</formula>
    </cfRule>
  </conditionalFormatting>
  <conditionalFormatting sqref="AC29:AD40 G29:I40 K29:Y40 A29:D40 AH29:AP40">
    <cfRule type="containsBlanks" dxfId="15"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95"/>
  <sheetViews>
    <sheetView workbookViewId="0">
      <selection activeCell="B25" sqref="B25"/>
    </sheetView>
  </sheetViews>
  <sheetFormatPr defaultRowHeight="13.5" x14ac:dyDescent="0.15"/>
  <cols>
    <col min="1" max="1" width="3.375" style="2" customWidth="1"/>
    <col min="2" max="2" width="8.875" style="2" customWidth="1"/>
    <col min="3" max="3" width="9.375" style="2" bestFit="1" customWidth="1"/>
    <col min="4" max="4" width="7.625" style="2" customWidth="1"/>
    <col min="5" max="5" width="10.25" style="2" bestFit="1" customWidth="1"/>
    <col min="6" max="6" width="5.25" style="2" customWidth="1"/>
    <col min="7" max="16384" width="9" style="2"/>
  </cols>
  <sheetData>
    <row r="1" spans="1:12" ht="14.25" thickBot="1" x14ac:dyDescent="0.2">
      <c r="A1" s="4" t="s">
        <v>332</v>
      </c>
      <c r="B1" s="91">
        <f>様式8!C34</f>
        <v>0</v>
      </c>
      <c r="C1" s="92">
        <f>(H1*35650)+(J1*5200)+(L1*1070)</f>
        <v>0</v>
      </c>
      <c r="G1" s="1" t="s">
        <v>259</v>
      </c>
      <c r="H1" s="1">
        <f>SUM(H2:H13)</f>
        <v>0</v>
      </c>
      <c r="I1" s="1" t="s">
        <v>333</v>
      </c>
      <c r="J1" s="1">
        <f>SUM(J2:J13)</f>
        <v>0</v>
      </c>
      <c r="K1" s="1" t="s">
        <v>334</v>
      </c>
      <c r="L1" s="1">
        <f>SUM(L2:L13)</f>
        <v>0</v>
      </c>
    </row>
    <row r="2" spans="1:12" x14ac:dyDescent="0.15">
      <c r="B2" s="93" t="str">
        <f>IF(様式8!$F$53="","",様式8!$F$53)</f>
        <v/>
      </c>
      <c r="C2" s="94">
        <f>様式8!$L$33</f>
        <v>0</v>
      </c>
      <c r="D2" s="1">
        <f>様式8!$L$34</f>
        <v>0</v>
      </c>
      <c r="E2" s="1" t="str">
        <f>IF(D2=0,"",B2&amp;D2)</f>
        <v/>
      </c>
      <c r="F2" s="1" t="str">
        <f>IF(D2=0,"",COUNTIF($E$2:E2,E2))</f>
        <v/>
      </c>
      <c r="H2" s="95">
        <f>IF(AND(D2="講師",F2&gt;=1,F2&lt;=3),1,0)</f>
        <v>0</v>
      </c>
      <c r="J2" s="95" t="str">
        <f>IF(AND(F2=1,SUMIFS($C$2:$C$13,$E$2:$E$13,B2&amp;$I$1)&gt;3),3,IF(AND(F2=1,SUMIFS($C$2:$C$13,$E$2:$E$13,B2&amp;$I$1)&lt;=3),SUMIFS($C$2:$C$13,$E$2:$E$13,B2&amp;$I$1),""))</f>
        <v/>
      </c>
      <c r="L2" s="1" t="str">
        <f>IF(D2="単労",C2,"")</f>
        <v/>
      </c>
    </row>
    <row r="3" spans="1:12" x14ac:dyDescent="0.15">
      <c r="B3" s="93" t="str">
        <f>IF(様式8!$F$59="","",様式8!$F$59)</f>
        <v/>
      </c>
      <c r="C3" s="1">
        <f>様式8!$N$33</f>
        <v>0</v>
      </c>
      <c r="D3" s="1">
        <f>様式8!$N$34</f>
        <v>0</v>
      </c>
      <c r="E3" s="1" t="str">
        <f t="shared" ref="E3:E13" si="0">IF(D3=0,"",B3&amp;D3)</f>
        <v/>
      </c>
      <c r="F3" s="1" t="str">
        <f>IF(D3=0,"",COUNTIF($E$2:E3,E3))</f>
        <v/>
      </c>
      <c r="H3" s="95">
        <f t="shared" ref="H3:H13" si="1">IF(AND(D3="講師",F3&gt;=1,F3&lt;=3),1,0)</f>
        <v>0</v>
      </c>
      <c r="J3" s="95" t="str">
        <f>IF(AND(F3=1,SUMIFS($C$2:$C$13,$E$2:$E$13,B3&amp;$I$1)&gt;3),3,IF(AND(F3=1,SUMIFS($C$2:$C$13,$E$2:$E$13,B3&amp;$I$1)&lt;=3),SUMIFS($C$2:$C$13,$E$2:$E$13,B3&amp;$I$1),""))</f>
        <v/>
      </c>
      <c r="L3" s="1" t="str">
        <f t="shared" ref="L3:L13" si="2">IF(D3="単労",C3,"")</f>
        <v/>
      </c>
    </row>
    <row r="4" spans="1:12" x14ac:dyDescent="0.15">
      <c r="B4" s="93" t="str">
        <f>IF(様式8!$F$65="","",様式8!$F$65)</f>
        <v/>
      </c>
      <c r="C4" s="1">
        <f>様式8!$P$33</f>
        <v>0</v>
      </c>
      <c r="D4" s="1">
        <f>様式8!$P$34</f>
        <v>0</v>
      </c>
      <c r="E4" s="1" t="str">
        <f t="shared" si="0"/>
        <v/>
      </c>
      <c r="F4" s="1" t="str">
        <f>IF(D4=0,"",COUNTIF($E$2:E4,E4))</f>
        <v/>
      </c>
      <c r="H4" s="95">
        <f t="shared" si="1"/>
        <v>0</v>
      </c>
      <c r="J4" s="95" t="str">
        <f t="shared" ref="J4:J12" si="3">IF(AND(F4=1,SUMIFS($C$2:$C$13,$E$2:$E$13,B4&amp;$I$1)&gt;3),3,IF(AND(F4=1,SUMIFS($C$2:$C$13,$E$2:$E$13,B4&amp;$I$1)&lt;=3),SUMIFS($C$2:$C$13,$E$2:$E$13,B4&amp;$I$1),""))</f>
        <v/>
      </c>
      <c r="L4" s="1" t="str">
        <f t="shared" si="2"/>
        <v/>
      </c>
    </row>
    <row r="5" spans="1:12" x14ac:dyDescent="0.15">
      <c r="B5" s="93" t="str">
        <f>IF(様式8!$F$71="","",様式8!$F$71)</f>
        <v/>
      </c>
      <c r="C5" s="1">
        <f>様式8!$R$33</f>
        <v>0</v>
      </c>
      <c r="D5" s="1">
        <f>様式8!$R$34</f>
        <v>0</v>
      </c>
      <c r="E5" s="1" t="str">
        <f t="shared" si="0"/>
        <v/>
      </c>
      <c r="F5" s="1" t="str">
        <f>IF(D5=0,"",COUNTIF($E$2:E5,E5))</f>
        <v/>
      </c>
      <c r="H5" s="95">
        <f t="shared" si="1"/>
        <v>0</v>
      </c>
      <c r="J5" s="95" t="str">
        <f t="shared" si="3"/>
        <v/>
      </c>
      <c r="L5" s="1" t="str">
        <f t="shared" si="2"/>
        <v/>
      </c>
    </row>
    <row r="6" spans="1:12" x14ac:dyDescent="0.15">
      <c r="B6" s="93" t="str">
        <f>IF(様式8!$F$77="","",様式8!$F$77)</f>
        <v/>
      </c>
      <c r="C6" s="1">
        <f>様式8!$T$33</f>
        <v>0</v>
      </c>
      <c r="D6" s="1">
        <f>様式8!$T$34</f>
        <v>0</v>
      </c>
      <c r="E6" s="1" t="str">
        <f t="shared" si="0"/>
        <v/>
      </c>
      <c r="F6" s="1" t="str">
        <f>IF(D6=0,"",COUNTIF($E$2:E6,E6))</f>
        <v/>
      </c>
      <c r="H6" s="95">
        <f t="shared" si="1"/>
        <v>0</v>
      </c>
      <c r="J6" s="95" t="str">
        <f t="shared" si="3"/>
        <v/>
      </c>
      <c r="L6" s="1" t="str">
        <f t="shared" si="2"/>
        <v/>
      </c>
    </row>
    <row r="7" spans="1:12" x14ac:dyDescent="0.15">
      <c r="B7" s="93" t="str">
        <f>IF(様式8!$F$83="","",様式8!$F$83)</f>
        <v/>
      </c>
      <c r="C7" s="1">
        <f>様式8!$V$33</f>
        <v>0</v>
      </c>
      <c r="D7" s="1">
        <f>様式8!$V$34</f>
        <v>0</v>
      </c>
      <c r="E7" s="1" t="str">
        <f t="shared" si="0"/>
        <v/>
      </c>
      <c r="F7" s="1" t="str">
        <f>IF(D7=0,"",COUNTIF($E$2:E7,E7))</f>
        <v/>
      </c>
      <c r="H7" s="95">
        <f t="shared" si="1"/>
        <v>0</v>
      </c>
      <c r="J7" s="95" t="str">
        <f t="shared" si="3"/>
        <v/>
      </c>
      <c r="L7" s="1" t="str">
        <f t="shared" si="2"/>
        <v/>
      </c>
    </row>
    <row r="8" spans="1:12" x14ac:dyDescent="0.15">
      <c r="B8" s="93" t="str">
        <f>IF(様式8!$F$89="","",様式8!$F$89)</f>
        <v/>
      </c>
      <c r="C8" s="1">
        <f>様式8!$X$33</f>
        <v>0</v>
      </c>
      <c r="D8" s="1">
        <f>様式8!$X$34</f>
        <v>0</v>
      </c>
      <c r="E8" s="1" t="str">
        <f t="shared" si="0"/>
        <v/>
      </c>
      <c r="F8" s="1" t="str">
        <f>IF(D8=0,"",COUNTIF($E$2:E8,E8))</f>
        <v/>
      </c>
      <c r="H8" s="95">
        <f t="shared" si="1"/>
        <v>0</v>
      </c>
      <c r="J8" s="95" t="str">
        <f t="shared" si="3"/>
        <v/>
      </c>
      <c r="L8" s="1" t="str">
        <f t="shared" si="2"/>
        <v/>
      </c>
    </row>
    <row r="9" spans="1:12" x14ac:dyDescent="0.15">
      <c r="B9" s="93" t="str">
        <f>IF(様式8!$F$95="","",様式8!$F$95)</f>
        <v/>
      </c>
      <c r="C9" s="1">
        <f>様式8!$Z$33</f>
        <v>0</v>
      </c>
      <c r="D9" s="1">
        <f>様式8!$Z$34</f>
        <v>0</v>
      </c>
      <c r="E9" s="1" t="str">
        <f t="shared" si="0"/>
        <v/>
      </c>
      <c r="F9" s="1" t="str">
        <f>IF(D9=0,"",COUNTIF($E$2:E9,E9))</f>
        <v/>
      </c>
      <c r="H9" s="95">
        <f t="shared" si="1"/>
        <v>0</v>
      </c>
      <c r="J9" s="95" t="str">
        <f t="shared" si="3"/>
        <v/>
      </c>
      <c r="L9" s="1" t="str">
        <f t="shared" si="2"/>
        <v/>
      </c>
    </row>
    <row r="10" spans="1:12" x14ac:dyDescent="0.15">
      <c r="B10" s="93" t="str">
        <f>IF(様式8!$F$101="","",様式8!$F$101)</f>
        <v/>
      </c>
      <c r="C10" s="1">
        <f>様式8!$AB$33</f>
        <v>0</v>
      </c>
      <c r="D10" s="1">
        <f>様式8!$AB$34</f>
        <v>0</v>
      </c>
      <c r="E10" s="1" t="str">
        <f t="shared" si="0"/>
        <v/>
      </c>
      <c r="F10" s="1" t="str">
        <f>IF(D10=0,"",COUNTIF($E$2:E10,E10))</f>
        <v/>
      </c>
      <c r="H10" s="95">
        <f t="shared" si="1"/>
        <v>0</v>
      </c>
      <c r="J10" s="95" t="str">
        <f t="shared" si="3"/>
        <v/>
      </c>
      <c r="L10" s="1" t="str">
        <f t="shared" si="2"/>
        <v/>
      </c>
    </row>
    <row r="11" spans="1:12" x14ac:dyDescent="0.15">
      <c r="B11" s="93" t="str">
        <f>IF(様式8!$F$107="","",様式8!$F$107)</f>
        <v/>
      </c>
      <c r="C11" s="1">
        <f>様式8!$AD$33</f>
        <v>0</v>
      </c>
      <c r="D11" s="1">
        <f>様式8!$AD$34</f>
        <v>0</v>
      </c>
      <c r="E11" s="1" t="str">
        <f t="shared" si="0"/>
        <v/>
      </c>
      <c r="F11" s="1" t="str">
        <f>IF(D11=0,"",COUNTIF($E$2:E11,E11))</f>
        <v/>
      </c>
      <c r="H11" s="95">
        <f t="shared" si="1"/>
        <v>0</v>
      </c>
      <c r="J11" s="95" t="str">
        <f t="shared" si="3"/>
        <v/>
      </c>
      <c r="L11" s="1" t="str">
        <f t="shared" si="2"/>
        <v/>
      </c>
    </row>
    <row r="12" spans="1:12" x14ac:dyDescent="0.15">
      <c r="B12" s="93" t="str">
        <f>IF(様式8!$F$113="","",様式8!$F$113)</f>
        <v/>
      </c>
      <c r="C12" s="1">
        <f>様式8!$AF$33</f>
        <v>0</v>
      </c>
      <c r="D12" s="1">
        <f>様式8!$AF$34</f>
        <v>0</v>
      </c>
      <c r="E12" s="1" t="str">
        <f t="shared" si="0"/>
        <v/>
      </c>
      <c r="F12" s="1" t="str">
        <f>IF(D12=0,"",COUNTIF($E$2:E12,E12))</f>
        <v/>
      </c>
      <c r="H12" s="95">
        <f t="shared" si="1"/>
        <v>0</v>
      </c>
      <c r="J12" s="95" t="str">
        <f t="shared" si="3"/>
        <v/>
      </c>
      <c r="L12" s="1" t="str">
        <f t="shared" si="2"/>
        <v/>
      </c>
    </row>
    <row r="13" spans="1:12" ht="14.25" thickBot="1" x14ac:dyDescent="0.2">
      <c r="B13" s="93" t="str">
        <f>IF(様式8!$F$119="","",様式8!$F$119)</f>
        <v/>
      </c>
      <c r="C13" s="1">
        <f>様式8!$AH$33</f>
        <v>0</v>
      </c>
      <c r="D13" s="1">
        <f>様式8!$AH$34</f>
        <v>0</v>
      </c>
      <c r="E13" s="1" t="str">
        <f t="shared" si="0"/>
        <v/>
      </c>
      <c r="F13" s="1" t="str">
        <f>IF(D13=0,"",COUNTIF($E$2:E13,E13))</f>
        <v/>
      </c>
      <c r="H13" s="95">
        <f t="shared" si="1"/>
        <v>0</v>
      </c>
      <c r="J13" s="95" t="str">
        <f>IF(AND(F13=1,SUMIFS($C$2:$C$13,$E$2:$E$13,B13&amp;$I$1)&gt;3),3,IF(AND(F13=1,SUMIFS($C$2:$C$13,$E$2:$E$13,B13&amp;$I$1)&lt;=3),SUMIFS($C$2:$C$13,$E$2:$E$13,B13&amp;$I$1),""))</f>
        <v/>
      </c>
      <c r="L13" s="1" t="str">
        <f t="shared" si="2"/>
        <v/>
      </c>
    </row>
    <row r="14" spans="1:12" ht="14.25" thickBot="1" x14ac:dyDescent="0.2">
      <c r="A14" s="4" t="s">
        <v>335</v>
      </c>
      <c r="B14" s="91">
        <f>様式8!C35</f>
        <v>0</v>
      </c>
      <c r="C14" s="92">
        <f>(H14*35650)+(J14*5200)+(L14*1070)</f>
        <v>0</v>
      </c>
      <c r="G14" s="1" t="s">
        <v>259</v>
      </c>
      <c r="H14" s="1">
        <f>SUM(H15:H26)</f>
        <v>0</v>
      </c>
      <c r="I14" s="1" t="s">
        <v>333</v>
      </c>
      <c r="J14" s="1">
        <f>SUM(J15:J26)</f>
        <v>0</v>
      </c>
      <c r="K14" s="1" t="s">
        <v>334</v>
      </c>
      <c r="L14" s="1">
        <f>SUM(L15:L26)</f>
        <v>0</v>
      </c>
    </row>
    <row r="15" spans="1:12" x14ac:dyDescent="0.15">
      <c r="B15" s="93" t="str">
        <f>IF(様式8!$F$53="","",様式8!$F$53)</f>
        <v/>
      </c>
      <c r="C15" s="94">
        <f>様式8!$L$33</f>
        <v>0</v>
      </c>
      <c r="D15" s="1">
        <f>様式8!$L$35</f>
        <v>0</v>
      </c>
      <c r="E15" s="1" t="str">
        <f>IF(D15=0,"",B15&amp;D15)</f>
        <v/>
      </c>
      <c r="F15" s="96" t="str">
        <f>IF(D15=0,"",COUNTIF($E$15:E15,E15))</f>
        <v/>
      </c>
      <c r="H15" s="95">
        <f>IF(AND(D15="講師",F15&gt;=1,F15&lt;=3),1,0)</f>
        <v>0</v>
      </c>
      <c r="J15" s="95" t="str">
        <f>IF(AND(F15=1,SUMIFS($C$15:$C$26,$E$15:$E$26,B15&amp;$I$14)&gt;3),3,IF(AND(F15=1,SUMIFS($C$15:$C$26,$E$15:$E$26,B15&amp;$I$14)&lt;=3),SUMIFS($C$15:$C$26,$E$15:$E$26,B15&amp;$I$14),""))</f>
        <v/>
      </c>
      <c r="L15" s="1" t="str">
        <f>IF(D15="単労",C15,"")</f>
        <v/>
      </c>
    </row>
    <row r="16" spans="1:12" x14ac:dyDescent="0.15">
      <c r="B16" s="93" t="str">
        <f>IF(様式8!$F$59="","",様式8!$F$59)</f>
        <v/>
      </c>
      <c r="C16" s="1">
        <f>様式8!$N$33</f>
        <v>0</v>
      </c>
      <c r="D16" s="1">
        <f>様式8!$N$35</f>
        <v>0</v>
      </c>
      <c r="E16" s="1" t="str">
        <f t="shared" ref="E16:E26" si="4">IF(D16=0,"",B16&amp;D16)</f>
        <v/>
      </c>
      <c r="F16" s="96" t="str">
        <f>IF(D16=0,"",COUNTIF($E$15:E16,E16))</f>
        <v/>
      </c>
      <c r="H16" s="95">
        <f t="shared" ref="H16:H26" si="5">IF(AND(D16="講師",F16&gt;=1,F16&lt;=3),1,0)</f>
        <v>0</v>
      </c>
      <c r="J16" s="95" t="str">
        <f t="shared" ref="J16:J25" si="6">IF(AND(F16=1,SUMIFS($C$15:$C$26,$E$15:$E$26,B16&amp;$I$14)&gt;3),3,IF(AND(F16=1,SUMIFS($C$15:$C$26,$E$15:$E$26,B16&amp;$I$14)&lt;=3),SUMIFS($C$15:$C$26,$E$15:$E$26,B16&amp;$I$14),""))</f>
        <v/>
      </c>
      <c r="L16" s="1" t="str">
        <f t="shared" ref="L16:L26" si="7">IF(D16="単労",C16,"")</f>
        <v/>
      </c>
    </row>
    <row r="17" spans="1:12" x14ac:dyDescent="0.15">
      <c r="B17" s="93" t="str">
        <f>IF(様式8!$F$65="","",様式8!$F$65)</f>
        <v/>
      </c>
      <c r="C17" s="1">
        <f>様式8!$P$33</f>
        <v>0</v>
      </c>
      <c r="D17" s="1">
        <f>様式8!$P$35</f>
        <v>0</v>
      </c>
      <c r="E17" s="1" t="str">
        <f t="shared" si="4"/>
        <v/>
      </c>
      <c r="F17" s="96" t="str">
        <f>IF(D17=0,"",COUNTIF($E$15:E17,E17))</f>
        <v/>
      </c>
      <c r="H17" s="95">
        <f t="shared" si="5"/>
        <v>0</v>
      </c>
      <c r="J17" s="95" t="str">
        <f t="shared" si="6"/>
        <v/>
      </c>
      <c r="L17" s="1" t="str">
        <f t="shared" si="7"/>
        <v/>
      </c>
    </row>
    <row r="18" spans="1:12" x14ac:dyDescent="0.15">
      <c r="B18" s="93" t="str">
        <f>IF(様式8!$F$71="","",様式8!$F$71)</f>
        <v/>
      </c>
      <c r="C18" s="1">
        <f>様式8!$R$33</f>
        <v>0</v>
      </c>
      <c r="D18" s="1">
        <f>様式8!$R$35</f>
        <v>0</v>
      </c>
      <c r="E18" s="1" t="str">
        <f t="shared" si="4"/>
        <v/>
      </c>
      <c r="F18" s="96" t="str">
        <f>IF(D18=0,"",COUNTIF($E$15:E18,E18))</f>
        <v/>
      </c>
      <c r="H18" s="95">
        <f t="shared" si="5"/>
        <v>0</v>
      </c>
      <c r="J18" s="95" t="str">
        <f t="shared" si="6"/>
        <v/>
      </c>
      <c r="L18" s="1" t="str">
        <f t="shared" si="7"/>
        <v/>
      </c>
    </row>
    <row r="19" spans="1:12" x14ac:dyDescent="0.15">
      <c r="B19" s="93" t="str">
        <f>IF(様式8!$F$77="","",様式8!$F$77)</f>
        <v/>
      </c>
      <c r="C19" s="1">
        <f>様式8!$T$33</f>
        <v>0</v>
      </c>
      <c r="D19" s="1">
        <f>様式8!$T$35</f>
        <v>0</v>
      </c>
      <c r="E19" s="1" t="str">
        <f t="shared" si="4"/>
        <v/>
      </c>
      <c r="F19" s="96" t="str">
        <f>IF(D19=0,"",COUNTIF($E$15:E19,E19))</f>
        <v/>
      </c>
      <c r="H19" s="95">
        <f t="shared" si="5"/>
        <v>0</v>
      </c>
      <c r="J19" s="95" t="str">
        <f t="shared" si="6"/>
        <v/>
      </c>
      <c r="L19" s="1" t="str">
        <f t="shared" si="7"/>
        <v/>
      </c>
    </row>
    <row r="20" spans="1:12" x14ac:dyDescent="0.15">
      <c r="B20" s="93" t="str">
        <f>IF(様式8!$F$83="","",様式8!$F$83)</f>
        <v/>
      </c>
      <c r="C20" s="1">
        <f>様式8!$V$33</f>
        <v>0</v>
      </c>
      <c r="D20" s="1">
        <f>様式8!$V$35</f>
        <v>0</v>
      </c>
      <c r="E20" s="1" t="str">
        <f t="shared" si="4"/>
        <v/>
      </c>
      <c r="F20" s="96" t="str">
        <f>IF(D20=0,"",COUNTIF($E$15:E20,E20))</f>
        <v/>
      </c>
      <c r="H20" s="95">
        <f t="shared" si="5"/>
        <v>0</v>
      </c>
      <c r="J20" s="95" t="str">
        <f t="shared" si="6"/>
        <v/>
      </c>
      <c r="L20" s="1" t="str">
        <f t="shared" si="7"/>
        <v/>
      </c>
    </row>
    <row r="21" spans="1:12" x14ac:dyDescent="0.15">
      <c r="B21" s="93" t="str">
        <f>IF(様式8!$F$89="","",様式8!$F$89)</f>
        <v/>
      </c>
      <c r="C21" s="1">
        <f>様式8!$X$33</f>
        <v>0</v>
      </c>
      <c r="D21" s="1">
        <f>様式8!$X$35</f>
        <v>0</v>
      </c>
      <c r="E21" s="1" t="str">
        <f t="shared" si="4"/>
        <v/>
      </c>
      <c r="F21" s="96" t="str">
        <f>IF(D21=0,"",COUNTIF($E$15:E21,E21))</f>
        <v/>
      </c>
      <c r="H21" s="95">
        <f t="shared" si="5"/>
        <v>0</v>
      </c>
      <c r="J21" s="95" t="str">
        <f t="shared" si="6"/>
        <v/>
      </c>
      <c r="L21" s="1" t="str">
        <f t="shared" si="7"/>
        <v/>
      </c>
    </row>
    <row r="22" spans="1:12" x14ac:dyDescent="0.15">
      <c r="B22" s="93" t="str">
        <f>IF(様式8!$F$95="","",様式8!$F$95)</f>
        <v/>
      </c>
      <c r="C22" s="1">
        <f>様式8!$Z$33</f>
        <v>0</v>
      </c>
      <c r="D22" s="1">
        <f>様式8!$Z$35</f>
        <v>0</v>
      </c>
      <c r="E22" s="1" t="str">
        <f t="shared" si="4"/>
        <v/>
      </c>
      <c r="F22" s="96" t="str">
        <f>IF(D22=0,"",COUNTIF($E$15:E22,E22))</f>
        <v/>
      </c>
      <c r="H22" s="95">
        <f t="shared" si="5"/>
        <v>0</v>
      </c>
      <c r="J22" s="95" t="str">
        <f t="shared" si="6"/>
        <v/>
      </c>
      <c r="L22" s="1" t="str">
        <f t="shared" si="7"/>
        <v/>
      </c>
    </row>
    <row r="23" spans="1:12" x14ac:dyDescent="0.15">
      <c r="B23" s="93" t="str">
        <f>IF(様式8!$F$101="","",様式8!$F$101)</f>
        <v/>
      </c>
      <c r="C23" s="1">
        <f>様式8!$AB$33</f>
        <v>0</v>
      </c>
      <c r="D23" s="1">
        <f>様式8!$AB$35</f>
        <v>0</v>
      </c>
      <c r="E23" s="1" t="str">
        <f t="shared" si="4"/>
        <v/>
      </c>
      <c r="F23" s="96" t="str">
        <f>IF(D23=0,"",COUNTIF($E$15:E23,E23))</f>
        <v/>
      </c>
      <c r="H23" s="95">
        <f t="shared" si="5"/>
        <v>0</v>
      </c>
      <c r="J23" s="95" t="str">
        <f t="shared" si="6"/>
        <v/>
      </c>
      <c r="L23" s="1" t="str">
        <f t="shared" si="7"/>
        <v/>
      </c>
    </row>
    <row r="24" spans="1:12" x14ac:dyDescent="0.15">
      <c r="B24" s="93" t="str">
        <f>IF(様式8!$F$107="","",様式8!$F$107)</f>
        <v/>
      </c>
      <c r="C24" s="1">
        <f>様式8!$AD$33</f>
        <v>0</v>
      </c>
      <c r="D24" s="1">
        <f>様式8!$AD$35</f>
        <v>0</v>
      </c>
      <c r="E24" s="1" t="str">
        <f t="shared" si="4"/>
        <v/>
      </c>
      <c r="F24" s="96" t="str">
        <f>IF(D24=0,"",COUNTIF($E$15:E24,E24))</f>
        <v/>
      </c>
      <c r="H24" s="95">
        <f t="shared" si="5"/>
        <v>0</v>
      </c>
      <c r="J24" s="95" t="str">
        <f t="shared" si="6"/>
        <v/>
      </c>
      <c r="L24" s="1" t="str">
        <f t="shared" si="7"/>
        <v/>
      </c>
    </row>
    <row r="25" spans="1:12" x14ac:dyDescent="0.15">
      <c r="B25" s="93" t="str">
        <f>IF(様式8!$F$113="","",様式8!$F$113)</f>
        <v/>
      </c>
      <c r="C25" s="1">
        <f>様式8!$AF$33</f>
        <v>0</v>
      </c>
      <c r="D25" s="1">
        <f>様式8!$AF$35</f>
        <v>0</v>
      </c>
      <c r="E25" s="1" t="str">
        <f t="shared" si="4"/>
        <v/>
      </c>
      <c r="F25" s="96" t="str">
        <f>IF(D25=0,"",COUNTIF($E$15:E25,E25))</f>
        <v/>
      </c>
      <c r="H25" s="95">
        <f t="shared" si="5"/>
        <v>0</v>
      </c>
      <c r="J25" s="95" t="str">
        <f t="shared" si="6"/>
        <v/>
      </c>
      <c r="L25" s="1" t="str">
        <f t="shared" si="7"/>
        <v/>
      </c>
    </row>
    <row r="26" spans="1:12" ht="14.25" thickBot="1" x14ac:dyDescent="0.2">
      <c r="B26" s="93" t="str">
        <f>IF(様式8!$F$119="","",様式8!$F$119)</f>
        <v/>
      </c>
      <c r="C26" s="1">
        <f>様式8!$AH$33</f>
        <v>0</v>
      </c>
      <c r="D26" s="1">
        <f>様式8!$AH$35</f>
        <v>0</v>
      </c>
      <c r="E26" s="1" t="str">
        <f t="shared" si="4"/>
        <v/>
      </c>
      <c r="F26" s="96" t="str">
        <f>IF(D26=0,"",COUNTIF($E$15:E26,E26))</f>
        <v/>
      </c>
      <c r="H26" s="95">
        <f t="shared" si="5"/>
        <v>0</v>
      </c>
      <c r="J26" s="95" t="str">
        <f>IF(AND(F26=1,SUMIFS($C$15:$C$26,$E$15:$E$26,B26&amp;$I$14)&gt;3),3,IF(AND(F26=1,SUMIFS($C$15:$C$26,$E$15:$E$26,B26&amp;$I$14)&lt;=3),SUMIFS($C$15:$C$26,$E$15:$E$26,B26&amp;$I$14),""))</f>
        <v/>
      </c>
      <c r="L26" s="1" t="str">
        <f t="shared" si="7"/>
        <v/>
      </c>
    </row>
    <row r="27" spans="1:12" ht="14.25" thickBot="1" x14ac:dyDescent="0.2">
      <c r="A27" s="4" t="s">
        <v>336</v>
      </c>
      <c r="B27" s="91">
        <f>様式8!C36</f>
        <v>0</v>
      </c>
      <c r="C27" s="92">
        <f>(H27*35650)+(J27*5200)+(L27*1070)</f>
        <v>0</v>
      </c>
      <c r="G27" s="1" t="s">
        <v>259</v>
      </c>
      <c r="H27" s="1">
        <f>SUM(H28:H39)</f>
        <v>0</v>
      </c>
      <c r="I27" s="1" t="s">
        <v>333</v>
      </c>
      <c r="J27" s="1">
        <f>SUM(J28:J39)</f>
        <v>0</v>
      </c>
      <c r="K27" s="1" t="s">
        <v>334</v>
      </c>
      <c r="L27" s="1">
        <f>SUM(L28:L39)</f>
        <v>0</v>
      </c>
    </row>
    <row r="28" spans="1:12" x14ac:dyDescent="0.15">
      <c r="B28" s="93" t="str">
        <f>IF(様式8!$F$53="","",様式8!$F$53)</f>
        <v/>
      </c>
      <c r="C28" s="94">
        <f>様式8!$L$33</f>
        <v>0</v>
      </c>
      <c r="D28" s="1">
        <f>様式8!$L$36</f>
        <v>0</v>
      </c>
      <c r="E28" s="1" t="str">
        <f>IF(D28=0,"",B28&amp;D28)</f>
        <v/>
      </c>
      <c r="F28" s="1" t="str">
        <f>IF(D28=0,"",COUNTIF($E$28:E28,E28))</f>
        <v/>
      </c>
      <c r="H28" s="95">
        <f>IF(AND(D28="講師",F28&gt;=1,F28&lt;=3),1,0)</f>
        <v>0</v>
      </c>
      <c r="J28" s="95" t="str">
        <f>IF(AND(F28=1,SUMIFS($C$28:$C$39,$E$28:$E$39,B28&amp;$I$27)&gt;3),3,IF(AND(F28=1,SUMIFS($C$28:$C$39,$E$28:$E$39,B28&amp;$I$27)&lt;=3),SUMIFS($C$28:$C$39,$E$28:$E$39,B28&amp;$I$27),""))</f>
        <v/>
      </c>
      <c r="L28" s="1" t="str">
        <f>IF(D28="単労",C28,"")</f>
        <v/>
      </c>
    </row>
    <row r="29" spans="1:12" x14ac:dyDescent="0.15">
      <c r="B29" s="93" t="str">
        <f>IF(様式8!$F$59="","",様式8!$F$59)</f>
        <v/>
      </c>
      <c r="C29" s="1">
        <f>様式8!$N$33</f>
        <v>0</v>
      </c>
      <c r="D29" s="1">
        <f>様式8!$N$36</f>
        <v>0</v>
      </c>
      <c r="E29" s="1" t="str">
        <f t="shared" ref="E29:E39" si="8">IF(D29=0,"",B29&amp;D29)</f>
        <v/>
      </c>
      <c r="F29" s="1" t="str">
        <f>IF(D29=0,"",COUNTIF($E$28:E29,E29))</f>
        <v/>
      </c>
      <c r="H29" s="95">
        <f t="shared" ref="H29:H39" si="9">IF(AND(D29="講師",F29&gt;=1,F29&lt;=3),1,0)</f>
        <v>0</v>
      </c>
      <c r="J29" s="95" t="str">
        <f t="shared" ref="J29:J39" si="10">IF(AND(F29=1,SUMIFS($C$28:$C$39,$E$28:$E$39,B29&amp;$I$27)&gt;3),3,IF(AND(F29=1,SUMIFS($C$28:$C$39,$E$28:$E$39,B29&amp;$I$27)&lt;=3),SUMIFS($C$28:$C$39,$E$28:$E$39,B29&amp;$I$27),""))</f>
        <v/>
      </c>
      <c r="L29" s="1" t="str">
        <f t="shared" ref="L29:L39" si="11">IF(D29="単労",C29,"")</f>
        <v/>
      </c>
    </row>
    <row r="30" spans="1:12" x14ac:dyDescent="0.15">
      <c r="B30" s="93" t="str">
        <f>IF(様式8!$F$65="","",様式8!$F$65)</f>
        <v/>
      </c>
      <c r="C30" s="1">
        <f>様式8!$P$33</f>
        <v>0</v>
      </c>
      <c r="D30" s="1">
        <f>様式8!$P$36</f>
        <v>0</v>
      </c>
      <c r="E30" s="1" t="str">
        <f t="shared" si="8"/>
        <v/>
      </c>
      <c r="F30" s="1" t="str">
        <f>IF(D30=0,"",COUNTIF($E$28:E30,E30))</f>
        <v/>
      </c>
      <c r="H30" s="95">
        <f t="shared" si="9"/>
        <v>0</v>
      </c>
      <c r="J30" s="95" t="str">
        <f t="shared" si="10"/>
        <v/>
      </c>
      <c r="L30" s="1" t="str">
        <f t="shared" si="11"/>
        <v/>
      </c>
    </row>
    <row r="31" spans="1:12" x14ac:dyDescent="0.15">
      <c r="B31" s="93" t="str">
        <f>IF(様式8!$F$71="","",様式8!$F$71)</f>
        <v/>
      </c>
      <c r="C31" s="1">
        <f>様式8!$R$33</f>
        <v>0</v>
      </c>
      <c r="D31" s="1">
        <f>様式8!$R$36</f>
        <v>0</v>
      </c>
      <c r="E31" s="1" t="str">
        <f t="shared" si="8"/>
        <v/>
      </c>
      <c r="F31" s="1" t="str">
        <f>IF(D31=0,"",COUNTIF($E$28:E31,E31))</f>
        <v/>
      </c>
      <c r="H31" s="95">
        <f t="shared" si="9"/>
        <v>0</v>
      </c>
      <c r="J31" s="95" t="str">
        <f t="shared" si="10"/>
        <v/>
      </c>
      <c r="L31" s="1" t="str">
        <f t="shared" si="11"/>
        <v/>
      </c>
    </row>
    <row r="32" spans="1:12" x14ac:dyDescent="0.15">
      <c r="B32" s="93" t="str">
        <f>IF(様式8!$F$77="","",様式8!$F$77)</f>
        <v/>
      </c>
      <c r="C32" s="1">
        <f>様式8!$T$33</f>
        <v>0</v>
      </c>
      <c r="D32" s="1">
        <f>様式8!$T$36</f>
        <v>0</v>
      </c>
      <c r="E32" s="1" t="str">
        <f t="shared" si="8"/>
        <v/>
      </c>
      <c r="F32" s="1" t="str">
        <f>IF(D32=0,"",COUNTIF($E$28:E32,E32))</f>
        <v/>
      </c>
      <c r="H32" s="95">
        <f t="shared" si="9"/>
        <v>0</v>
      </c>
      <c r="J32" s="95" t="str">
        <f t="shared" si="10"/>
        <v/>
      </c>
      <c r="L32" s="1" t="str">
        <f t="shared" si="11"/>
        <v/>
      </c>
    </row>
    <row r="33" spans="1:12" x14ac:dyDescent="0.15">
      <c r="B33" s="93" t="str">
        <f>IF(様式8!$F$83="","",様式8!$F$83)</f>
        <v/>
      </c>
      <c r="C33" s="1">
        <f>様式8!$V$33</f>
        <v>0</v>
      </c>
      <c r="D33" s="1">
        <f>様式8!$V$36</f>
        <v>0</v>
      </c>
      <c r="E33" s="1" t="str">
        <f t="shared" si="8"/>
        <v/>
      </c>
      <c r="F33" s="1" t="str">
        <f>IF(D33=0,"",COUNTIF($E$28:E33,E33))</f>
        <v/>
      </c>
      <c r="H33" s="95">
        <f t="shared" si="9"/>
        <v>0</v>
      </c>
      <c r="J33" s="95" t="str">
        <f t="shared" si="10"/>
        <v/>
      </c>
      <c r="L33" s="1" t="str">
        <f t="shared" si="11"/>
        <v/>
      </c>
    </row>
    <row r="34" spans="1:12" x14ac:dyDescent="0.15">
      <c r="B34" s="93" t="str">
        <f>IF(様式8!$F$89="","",様式8!$F$89)</f>
        <v/>
      </c>
      <c r="C34" s="1">
        <f>様式8!$X$33</f>
        <v>0</v>
      </c>
      <c r="D34" s="1">
        <f>様式8!$X$36</f>
        <v>0</v>
      </c>
      <c r="E34" s="1" t="str">
        <f t="shared" si="8"/>
        <v/>
      </c>
      <c r="F34" s="1" t="str">
        <f>IF(D34=0,"",COUNTIF($E$28:E34,E34))</f>
        <v/>
      </c>
      <c r="H34" s="95">
        <f t="shared" si="9"/>
        <v>0</v>
      </c>
      <c r="J34" s="95" t="str">
        <f t="shared" si="10"/>
        <v/>
      </c>
      <c r="L34" s="1" t="str">
        <f t="shared" si="11"/>
        <v/>
      </c>
    </row>
    <row r="35" spans="1:12" x14ac:dyDescent="0.15">
      <c r="B35" s="93" t="str">
        <f>IF(様式8!$F$95="","",様式8!$F$95)</f>
        <v/>
      </c>
      <c r="C35" s="1">
        <f>様式8!$Z$33</f>
        <v>0</v>
      </c>
      <c r="D35" s="1">
        <f>様式8!$Z$36</f>
        <v>0</v>
      </c>
      <c r="E35" s="1" t="str">
        <f t="shared" si="8"/>
        <v/>
      </c>
      <c r="F35" s="1" t="str">
        <f>IF(D35=0,"",COUNTIF($E$28:E35,E35))</f>
        <v/>
      </c>
      <c r="H35" s="95">
        <f t="shared" si="9"/>
        <v>0</v>
      </c>
      <c r="J35" s="95" t="str">
        <f t="shared" si="10"/>
        <v/>
      </c>
      <c r="L35" s="1" t="str">
        <f t="shared" si="11"/>
        <v/>
      </c>
    </row>
    <row r="36" spans="1:12" x14ac:dyDescent="0.15">
      <c r="B36" s="93" t="str">
        <f>IF(様式8!$F$101="","",様式8!$F$101)</f>
        <v/>
      </c>
      <c r="C36" s="1">
        <f>様式8!$AB$33</f>
        <v>0</v>
      </c>
      <c r="D36" s="1">
        <f>様式8!$AB$36</f>
        <v>0</v>
      </c>
      <c r="E36" s="1" t="str">
        <f t="shared" si="8"/>
        <v/>
      </c>
      <c r="F36" s="1" t="str">
        <f>IF(D36=0,"",COUNTIF($E$28:E36,E36))</f>
        <v/>
      </c>
      <c r="H36" s="95">
        <f t="shared" si="9"/>
        <v>0</v>
      </c>
      <c r="J36" s="95" t="str">
        <f t="shared" si="10"/>
        <v/>
      </c>
      <c r="L36" s="1" t="str">
        <f t="shared" si="11"/>
        <v/>
      </c>
    </row>
    <row r="37" spans="1:12" x14ac:dyDescent="0.15">
      <c r="B37" s="93" t="str">
        <f>IF(様式8!$F$107="","",様式8!$F$107)</f>
        <v/>
      </c>
      <c r="C37" s="1">
        <f>様式8!$AD$33</f>
        <v>0</v>
      </c>
      <c r="D37" s="1">
        <f>様式8!$AD$36</f>
        <v>0</v>
      </c>
      <c r="E37" s="1" t="str">
        <f t="shared" si="8"/>
        <v/>
      </c>
      <c r="F37" s="1" t="str">
        <f>IF(D37=0,"",COUNTIF($E$28:E37,E37))</f>
        <v/>
      </c>
      <c r="H37" s="95">
        <f t="shared" si="9"/>
        <v>0</v>
      </c>
      <c r="J37" s="95" t="str">
        <f t="shared" si="10"/>
        <v/>
      </c>
      <c r="L37" s="1" t="str">
        <f t="shared" si="11"/>
        <v/>
      </c>
    </row>
    <row r="38" spans="1:12" x14ac:dyDescent="0.15">
      <c r="B38" s="93" t="str">
        <f>IF(様式8!$F$113="","",様式8!$F$113)</f>
        <v/>
      </c>
      <c r="C38" s="1">
        <f>様式8!$AF$33</f>
        <v>0</v>
      </c>
      <c r="D38" s="1">
        <f>様式8!$AF$36</f>
        <v>0</v>
      </c>
      <c r="E38" s="1" t="str">
        <f t="shared" si="8"/>
        <v/>
      </c>
      <c r="F38" s="1" t="str">
        <f>IF(D38=0,"",COUNTIF($E$28:E38,E38))</f>
        <v/>
      </c>
      <c r="H38" s="95">
        <f t="shared" si="9"/>
        <v>0</v>
      </c>
      <c r="J38" s="95" t="str">
        <f t="shared" si="10"/>
        <v/>
      </c>
      <c r="L38" s="1" t="str">
        <f t="shared" si="11"/>
        <v/>
      </c>
    </row>
    <row r="39" spans="1:12" ht="14.25" thickBot="1" x14ac:dyDescent="0.2">
      <c r="B39" s="93" t="str">
        <f>IF(様式8!$F$119="","",様式8!$F$119)</f>
        <v/>
      </c>
      <c r="C39" s="1">
        <f>様式8!$AH$33</f>
        <v>0</v>
      </c>
      <c r="D39" s="1">
        <f>様式8!$AH$36</f>
        <v>0</v>
      </c>
      <c r="E39" s="1" t="str">
        <f t="shared" si="8"/>
        <v/>
      </c>
      <c r="F39" s="1" t="str">
        <f>IF(D39=0,"",COUNTIF($E$28:E39,E39))</f>
        <v/>
      </c>
      <c r="H39" s="95">
        <f t="shared" si="9"/>
        <v>0</v>
      </c>
      <c r="J39" s="95" t="str">
        <f t="shared" si="10"/>
        <v/>
      </c>
      <c r="L39" s="1" t="str">
        <f t="shared" si="11"/>
        <v/>
      </c>
    </row>
    <row r="40" spans="1:12" ht="14.25" thickBot="1" x14ac:dyDescent="0.2">
      <c r="A40" s="4" t="s">
        <v>337</v>
      </c>
      <c r="B40" s="91">
        <f>様式8!C37</f>
        <v>0</v>
      </c>
      <c r="C40" s="92">
        <f>(H40*35650)+(J40*5200)+(L40*1070)</f>
        <v>0</v>
      </c>
      <c r="G40" s="1" t="s">
        <v>259</v>
      </c>
      <c r="H40" s="1">
        <f>SUM(H41:H52)</f>
        <v>0</v>
      </c>
      <c r="I40" s="1" t="s">
        <v>333</v>
      </c>
      <c r="J40" s="1">
        <f>SUM(J41:J52)</f>
        <v>0</v>
      </c>
      <c r="K40" s="1" t="s">
        <v>334</v>
      </c>
      <c r="L40" s="1">
        <f>SUM(L41:L52)</f>
        <v>0</v>
      </c>
    </row>
    <row r="41" spans="1:12" x14ac:dyDescent="0.15">
      <c r="B41" s="93" t="str">
        <f>IF(様式8!$F$53="","",様式8!$F$53)</f>
        <v/>
      </c>
      <c r="C41" s="94">
        <f>様式8!$L$33</f>
        <v>0</v>
      </c>
      <c r="D41" s="1">
        <f>様式8!$L$37</f>
        <v>0</v>
      </c>
      <c r="E41" s="1" t="str">
        <f>IF(D41=0,"",B41&amp;D41)</f>
        <v/>
      </c>
      <c r="F41" s="96" t="str">
        <f>IF(D41=0,"",COUNTIF($E$41:E41,E41))</f>
        <v/>
      </c>
      <c r="H41" s="95">
        <f>IF(AND(D41="講師",F41&gt;=1,F41&lt;=3),1,0)</f>
        <v>0</v>
      </c>
      <c r="J41" s="95" t="str">
        <f>IF(AND(F41=1,SUMIFS($C$41:$C$52,$E$41:$E$52,B41&amp;$I$40)&gt;3),3,IF(AND(F41=1,SUMIFS($C$41:$C$52,$E$41:$E$52,B41&amp;$I$40)&lt;=3),SUMIFS($C$41:$C$52,$E$41:$E$52,B41&amp;$I$40),""))</f>
        <v/>
      </c>
      <c r="L41" s="1" t="str">
        <f>IF(D41="単労",C41,"")</f>
        <v/>
      </c>
    </row>
    <row r="42" spans="1:12" x14ac:dyDescent="0.15">
      <c r="B42" s="93" t="str">
        <f>IF(様式8!$F$59="","",様式8!$F$59)</f>
        <v/>
      </c>
      <c r="C42" s="1">
        <f>様式8!$N$33</f>
        <v>0</v>
      </c>
      <c r="D42" s="1">
        <f>様式8!$N$37</f>
        <v>0</v>
      </c>
      <c r="E42" s="1" t="str">
        <f t="shared" ref="E42:E52" si="12">IF(D42=0,"",B42&amp;D42)</f>
        <v/>
      </c>
      <c r="F42" s="96" t="str">
        <f>IF(D42=0,"",COUNTIF($E$41:E42,E42))</f>
        <v/>
      </c>
      <c r="H42" s="95">
        <f t="shared" ref="H42:H52" si="13">IF(AND(D42="講師",F42&gt;=1,F42&lt;=3),1,0)</f>
        <v>0</v>
      </c>
      <c r="J42" s="95" t="str">
        <f t="shared" ref="J42:J52" si="14">IF(AND(F42=1,SUMIFS($C$41:$C$52,$E$41:$E$52,B42&amp;$I$40)&gt;3),3,IF(AND(F42=1,SUMIFS($C$41:$C$52,$E$41:$E$52,B42&amp;$I$40)&lt;=3),SUMIFS($C$41:$C$52,$E$41:$E$52,B42&amp;$I$40),""))</f>
        <v/>
      </c>
      <c r="L42" s="1" t="str">
        <f t="shared" ref="L42:L52" si="15">IF(D42="単労",C42,"")</f>
        <v/>
      </c>
    </row>
    <row r="43" spans="1:12" x14ac:dyDescent="0.15">
      <c r="B43" s="93" t="str">
        <f>IF(様式8!$F$65="","",様式8!$F$65)</f>
        <v/>
      </c>
      <c r="C43" s="1">
        <f>様式8!$P$33</f>
        <v>0</v>
      </c>
      <c r="D43" s="1">
        <f>様式8!$P$37</f>
        <v>0</v>
      </c>
      <c r="E43" s="1" t="str">
        <f t="shared" si="12"/>
        <v/>
      </c>
      <c r="F43" s="96" t="str">
        <f>IF(D43=0,"",COUNTIF($E$41:E43,E43))</f>
        <v/>
      </c>
      <c r="H43" s="95">
        <f t="shared" si="13"/>
        <v>0</v>
      </c>
      <c r="J43" s="95" t="str">
        <f t="shared" si="14"/>
        <v/>
      </c>
      <c r="L43" s="1" t="str">
        <f t="shared" si="15"/>
        <v/>
      </c>
    </row>
    <row r="44" spans="1:12" x14ac:dyDescent="0.15">
      <c r="B44" s="93" t="str">
        <f>IF(様式8!$F$71="","",様式8!$F$71)</f>
        <v/>
      </c>
      <c r="C44" s="1">
        <f>様式8!$R$33</f>
        <v>0</v>
      </c>
      <c r="D44" s="1">
        <f>様式8!$R$37</f>
        <v>0</v>
      </c>
      <c r="E44" s="1" t="str">
        <f t="shared" si="12"/>
        <v/>
      </c>
      <c r="F44" s="96" t="str">
        <f>IF(D44=0,"",COUNTIF($E$41:E44,E44))</f>
        <v/>
      </c>
      <c r="H44" s="95">
        <f t="shared" si="13"/>
        <v>0</v>
      </c>
      <c r="J44" s="95" t="str">
        <f t="shared" si="14"/>
        <v/>
      </c>
      <c r="L44" s="1" t="str">
        <f t="shared" si="15"/>
        <v/>
      </c>
    </row>
    <row r="45" spans="1:12" x14ac:dyDescent="0.15">
      <c r="B45" s="93" t="str">
        <f>IF(様式8!$F$77="","",様式8!$F$77)</f>
        <v/>
      </c>
      <c r="C45" s="1">
        <f>様式8!$T$33</f>
        <v>0</v>
      </c>
      <c r="D45" s="1">
        <f>様式8!$T$37</f>
        <v>0</v>
      </c>
      <c r="E45" s="1" t="str">
        <f t="shared" si="12"/>
        <v/>
      </c>
      <c r="F45" s="96" t="str">
        <f>IF(D45=0,"",COUNTIF($E$41:E45,E45))</f>
        <v/>
      </c>
      <c r="H45" s="95">
        <f t="shared" si="13"/>
        <v>0</v>
      </c>
      <c r="J45" s="95" t="str">
        <f t="shared" si="14"/>
        <v/>
      </c>
      <c r="L45" s="1" t="str">
        <f t="shared" si="15"/>
        <v/>
      </c>
    </row>
    <row r="46" spans="1:12" x14ac:dyDescent="0.15">
      <c r="B46" s="93" t="str">
        <f>IF(様式8!$F$83="","",様式8!$F$83)</f>
        <v/>
      </c>
      <c r="C46" s="1">
        <f>様式8!$V$33</f>
        <v>0</v>
      </c>
      <c r="D46" s="1">
        <f>様式8!$V$37</f>
        <v>0</v>
      </c>
      <c r="E46" s="1" t="str">
        <f t="shared" si="12"/>
        <v/>
      </c>
      <c r="F46" s="96" t="str">
        <f>IF(D46=0,"",COUNTIF($E$41:E46,E46))</f>
        <v/>
      </c>
      <c r="H46" s="95">
        <f t="shared" si="13"/>
        <v>0</v>
      </c>
      <c r="J46" s="95" t="str">
        <f t="shared" si="14"/>
        <v/>
      </c>
      <c r="L46" s="1" t="str">
        <f t="shared" si="15"/>
        <v/>
      </c>
    </row>
    <row r="47" spans="1:12" x14ac:dyDescent="0.15">
      <c r="B47" s="93" t="str">
        <f>IF(様式8!$F$89="","",様式8!$F$89)</f>
        <v/>
      </c>
      <c r="C47" s="1">
        <f>様式8!$X$33</f>
        <v>0</v>
      </c>
      <c r="D47" s="1">
        <f>様式8!$X$37</f>
        <v>0</v>
      </c>
      <c r="E47" s="1" t="str">
        <f t="shared" si="12"/>
        <v/>
      </c>
      <c r="F47" s="96" t="str">
        <f>IF(D47=0,"",COUNTIF($E$41:E47,E47))</f>
        <v/>
      </c>
      <c r="H47" s="95">
        <f t="shared" si="13"/>
        <v>0</v>
      </c>
      <c r="J47" s="95" t="str">
        <f t="shared" si="14"/>
        <v/>
      </c>
      <c r="L47" s="1" t="str">
        <f t="shared" si="15"/>
        <v/>
      </c>
    </row>
    <row r="48" spans="1:12" x14ac:dyDescent="0.15">
      <c r="B48" s="93" t="str">
        <f>IF(様式8!$F$95="","",様式8!$F$95)</f>
        <v/>
      </c>
      <c r="C48" s="1">
        <f>様式8!$Z$33</f>
        <v>0</v>
      </c>
      <c r="D48" s="1">
        <f>様式8!$Z$37</f>
        <v>0</v>
      </c>
      <c r="E48" s="1" t="str">
        <f t="shared" si="12"/>
        <v/>
      </c>
      <c r="F48" s="96" t="str">
        <f>IF(D48=0,"",COUNTIF($E$41:E48,E48))</f>
        <v/>
      </c>
      <c r="H48" s="95">
        <f t="shared" si="13"/>
        <v>0</v>
      </c>
      <c r="J48" s="95" t="str">
        <f t="shared" si="14"/>
        <v/>
      </c>
      <c r="L48" s="1" t="str">
        <f t="shared" si="15"/>
        <v/>
      </c>
    </row>
    <row r="49" spans="1:12" x14ac:dyDescent="0.15">
      <c r="B49" s="93" t="str">
        <f>IF(様式8!$F$101="","",様式8!$F$101)</f>
        <v/>
      </c>
      <c r="C49" s="1">
        <f>様式8!$AB$33</f>
        <v>0</v>
      </c>
      <c r="D49" s="1">
        <f>様式8!$AB$37</f>
        <v>0</v>
      </c>
      <c r="E49" s="1" t="str">
        <f t="shared" si="12"/>
        <v/>
      </c>
      <c r="F49" s="96" t="str">
        <f>IF(D49=0,"",COUNTIF($E$41:E49,E49))</f>
        <v/>
      </c>
      <c r="H49" s="95">
        <f t="shared" si="13"/>
        <v>0</v>
      </c>
      <c r="J49" s="95" t="str">
        <f t="shared" si="14"/>
        <v/>
      </c>
      <c r="L49" s="1" t="str">
        <f t="shared" si="15"/>
        <v/>
      </c>
    </row>
    <row r="50" spans="1:12" x14ac:dyDescent="0.15">
      <c r="B50" s="93" t="str">
        <f>IF(様式8!$F$107="","",様式8!$F$107)</f>
        <v/>
      </c>
      <c r="C50" s="1">
        <f>様式8!$AD$33</f>
        <v>0</v>
      </c>
      <c r="D50" s="1">
        <f>様式8!$AD$37</f>
        <v>0</v>
      </c>
      <c r="E50" s="1" t="str">
        <f t="shared" si="12"/>
        <v/>
      </c>
      <c r="F50" s="96" t="str">
        <f>IF(D50=0,"",COUNTIF($E$41:E50,E50))</f>
        <v/>
      </c>
      <c r="H50" s="95">
        <f t="shared" si="13"/>
        <v>0</v>
      </c>
      <c r="J50" s="95" t="str">
        <f t="shared" si="14"/>
        <v/>
      </c>
      <c r="L50" s="1" t="str">
        <f t="shared" si="15"/>
        <v/>
      </c>
    </row>
    <row r="51" spans="1:12" x14ac:dyDescent="0.15">
      <c r="B51" s="93" t="str">
        <f>IF(様式8!$F$113="","",様式8!$F$113)</f>
        <v/>
      </c>
      <c r="C51" s="1">
        <f>様式8!$AF$33</f>
        <v>0</v>
      </c>
      <c r="D51" s="1">
        <f>様式8!$AF$37</f>
        <v>0</v>
      </c>
      <c r="E51" s="1" t="str">
        <f t="shared" si="12"/>
        <v/>
      </c>
      <c r="F51" s="96" t="str">
        <f>IF(D51=0,"",COUNTIF($E$41:E51,E51))</f>
        <v/>
      </c>
      <c r="H51" s="95">
        <f t="shared" si="13"/>
        <v>0</v>
      </c>
      <c r="J51" s="95" t="str">
        <f t="shared" si="14"/>
        <v/>
      </c>
      <c r="L51" s="1" t="str">
        <f t="shared" si="15"/>
        <v/>
      </c>
    </row>
    <row r="52" spans="1:12" ht="14.25" thickBot="1" x14ac:dyDescent="0.2">
      <c r="B52" s="93" t="str">
        <f>IF(様式8!$F$119="","",様式8!$F$119)</f>
        <v/>
      </c>
      <c r="C52" s="1">
        <f>様式8!$AH$33</f>
        <v>0</v>
      </c>
      <c r="D52" s="1">
        <f>様式8!$AH$37</f>
        <v>0</v>
      </c>
      <c r="E52" s="1" t="str">
        <f t="shared" si="12"/>
        <v/>
      </c>
      <c r="F52" s="96" t="str">
        <f>IF(D52=0,"",COUNTIF($E$41:E52,E52))</f>
        <v/>
      </c>
      <c r="H52" s="95">
        <f t="shared" si="13"/>
        <v>0</v>
      </c>
      <c r="J52" s="95" t="str">
        <f t="shared" si="14"/>
        <v/>
      </c>
      <c r="L52" s="1" t="str">
        <f t="shared" si="15"/>
        <v/>
      </c>
    </row>
    <row r="53" spans="1:12" ht="14.25" thickBot="1" x14ac:dyDescent="0.2">
      <c r="A53" s="4" t="s">
        <v>338</v>
      </c>
      <c r="B53" s="91">
        <f>様式8!C38</f>
        <v>0</v>
      </c>
      <c r="C53" s="92">
        <f>(H53*35650)+(J53*5200)+(L53*1070)</f>
        <v>0</v>
      </c>
      <c r="G53" s="1" t="s">
        <v>259</v>
      </c>
      <c r="H53" s="1">
        <f>SUM(H54:H65)</f>
        <v>0</v>
      </c>
      <c r="I53" s="1" t="s">
        <v>333</v>
      </c>
      <c r="J53" s="1">
        <f>SUM(J54:J65)</f>
        <v>0</v>
      </c>
      <c r="K53" s="1" t="s">
        <v>334</v>
      </c>
      <c r="L53" s="1">
        <f>SUM(L54:L65)</f>
        <v>0</v>
      </c>
    </row>
    <row r="54" spans="1:12" x14ac:dyDescent="0.15">
      <c r="B54" s="93" t="str">
        <f>IF(様式8!$F$53="","",様式8!$F$53)</f>
        <v/>
      </c>
      <c r="C54" s="94">
        <f>様式8!$L$33</f>
        <v>0</v>
      </c>
      <c r="D54" s="1">
        <f>様式8!$L$38</f>
        <v>0</v>
      </c>
      <c r="E54" s="1" t="str">
        <f>IF(D54=0,"",B54&amp;D54)</f>
        <v/>
      </c>
      <c r="F54" s="96" t="str">
        <f>IF(D54=0,"",COUNTIF($E$54:E54,E54))</f>
        <v/>
      </c>
      <c r="H54" s="95">
        <f>IF(AND(D54="講師",F54&gt;=1,F54&lt;=3),1,0)</f>
        <v>0</v>
      </c>
      <c r="J54" s="95" t="str">
        <f>IF(AND(F54=1,SUMIFS($C$54:$C$65,$E$54:$E$65,B54&amp;$I$53)&gt;3),3,IF(AND(F54=1,SUMIFS($C$54:$C$65,$E$54:$E$65,B54&amp;$I$53)&lt;=3),SUMIFS($C$54:$C$65,$E$54:$E$65,B54&amp;$I$53),""))</f>
        <v/>
      </c>
      <c r="L54" s="1" t="str">
        <f>IF(D54="単労",C54,"")</f>
        <v/>
      </c>
    </row>
    <row r="55" spans="1:12" x14ac:dyDescent="0.15">
      <c r="B55" s="93" t="str">
        <f>IF(様式8!$F$59="","",様式8!$F$59)</f>
        <v/>
      </c>
      <c r="C55" s="1">
        <f>様式8!$N$33</f>
        <v>0</v>
      </c>
      <c r="D55" s="1">
        <f>様式8!$N$38</f>
        <v>0</v>
      </c>
      <c r="E55" s="1" t="str">
        <f t="shared" ref="E55:E65" si="16">IF(D55=0,"",B55&amp;D55)</f>
        <v/>
      </c>
      <c r="F55" s="96" t="str">
        <f>IF(D55=0,"",COUNTIF($E$54:E55,E55))</f>
        <v/>
      </c>
      <c r="H55" s="95">
        <f t="shared" ref="H55:H65" si="17">IF(AND(D55="講師",F55&gt;=1,F55&lt;=3),1,0)</f>
        <v>0</v>
      </c>
      <c r="J55" s="95" t="str">
        <f t="shared" ref="J55:J65" si="18">IF(AND(F55=1,SUMIFS($C$54:$C$65,$E$54:$E$65,B55&amp;$I$53)&gt;3),3,IF(AND(F55=1,SUMIFS($C$54:$C$65,$E$54:$E$65,B55&amp;$I$53)&lt;=3),SUMIFS($C$54:$C$65,$E$54:$E$65,B55&amp;$I$53),""))</f>
        <v/>
      </c>
      <c r="L55" s="1" t="str">
        <f t="shared" ref="L55:L65" si="19">IF(D55="単労",C55,"")</f>
        <v/>
      </c>
    </row>
    <row r="56" spans="1:12" x14ac:dyDescent="0.15">
      <c r="B56" s="93" t="str">
        <f>IF(様式8!$F$65="","",様式8!$F$65)</f>
        <v/>
      </c>
      <c r="C56" s="1">
        <f>様式8!$P$33</f>
        <v>0</v>
      </c>
      <c r="D56" s="1">
        <f>様式8!$P$38</f>
        <v>0</v>
      </c>
      <c r="E56" s="1" t="str">
        <f t="shared" si="16"/>
        <v/>
      </c>
      <c r="F56" s="96" t="str">
        <f>IF(D56=0,"",COUNTIF($E$54:E56,E56))</f>
        <v/>
      </c>
      <c r="H56" s="95">
        <f t="shared" si="17"/>
        <v>0</v>
      </c>
      <c r="J56" s="95" t="str">
        <f t="shared" si="18"/>
        <v/>
      </c>
      <c r="L56" s="1" t="str">
        <f t="shared" si="19"/>
        <v/>
      </c>
    </row>
    <row r="57" spans="1:12" x14ac:dyDescent="0.15">
      <c r="B57" s="93" t="str">
        <f>IF(様式8!$F$71="","",様式8!$F$71)</f>
        <v/>
      </c>
      <c r="C57" s="1">
        <f>様式8!$R$33</f>
        <v>0</v>
      </c>
      <c r="D57" s="1">
        <f>様式8!$R$38</f>
        <v>0</v>
      </c>
      <c r="E57" s="1" t="str">
        <f t="shared" si="16"/>
        <v/>
      </c>
      <c r="F57" s="96" t="str">
        <f>IF(D57=0,"",COUNTIF($E$54:E57,E57))</f>
        <v/>
      </c>
      <c r="H57" s="95">
        <f t="shared" si="17"/>
        <v>0</v>
      </c>
      <c r="J57" s="95" t="str">
        <f t="shared" si="18"/>
        <v/>
      </c>
      <c r="L57" s="1" t="str">
        <f t="shared" si="19"/>
        <v/>
      </c>
    </row>
    <row r="58" spans="1:12" x14ac:dyDescent="0.15">
      <c r="B58" s="93" t="str">
        <f>IF(様式8!$F$77="","",様式8!$F$77)</f>
        <v/>
      </c>
      <c r="C58" s="1">
        <f>様式8!$T$33</f>
        <v>0</v>
      </c>
      <c r="D58" s="1">
        <f>様式8!$T$38</f>
        <v>0</v>
      </c>
      <c r="E58" s="1" t="str">
        <f t="shared" si="16"/>
        <v/>
      </c>
      <c r="F58" s="96" t="str">
        <f>IF(D58=0,"",COUNTIF($E$54:E58,E58))</f>
        <v/>
      </c>
      <c r="H58" s="95">
        <f t="shared" si="17"/>
        <v>0</v>
      </c>
      <c r="J58" s="95" t="str">
        <f t="shared" si="18"/>
        <v/>
      </c>
      <c r="L58" s="1" t="str">
        <f t="shared" si="19"/>
        <v/>
      </c>
    </row>
    <row r="59" spans="1:12" x14ac:dyDescent="0.15">
      <c r="B59" s="93" t="str">
        <f>IF(様式8!$F$83="","",様式8!$F$83)</f>
        <v/>
      </c>
      <c r="C59" s="1">
        <f>様式8!$V$33</f>
        <v>0</v>
      </c>
      <c r="D59" s="1">
        <f>様式8!$V$38</f>
        <v>0</v>
      </c>
      <c r="E59" s="1" t="str">
        <f t="shared" si="16"/>
        <v/>
      </c>
      <c r="F59" s="96" t="str">
        <f>IF(D59=0,"",COUNTIF($E$54:E59,E59))</f>
        <v/>
      </c>
      <c r="H59" s="95">
        <f t="shared" si="17"/>
        <v>0</v>
      </c>
      <c r="J59" s="95" t="str">
        <f t="shared" si="18"/>
        <v/>
      </c>
      <c r="L59" s="1" t="str">
        <f t="shared" si="19"/>
        <v/>
      </c>
    </row>
    <row r="60" spans="1:12" x14ac:dyDescent="0.15">
      <c r="B60" s="93" t="str">
        <f>IF(様式8!$F$89="","",様式8!$F$89)</f>
        <v/>
      </c>
      <c r="C60" s="1">
        <f>様式8!$X$33</f>
        <v>0</v>
      </c>
      <c r="D60" s="1">
        <f>様式8!$X$38</f>
        <v>0</v>
      </c>
      <c r="E60" s="1" t="str">
        <f t="shared" si="16"/>
        <v/>
      </c>
      <c r="F60" s="96" t="str">
        <f>IF(D60=0,"",COUNTIF($E$54:E60,E60))</f>
        <v/>
      </c>
      <c r="H60" s="95">
        <f t="shared" si="17"/>
        <v>0</v>
      </c>
      <c r="J60" s="95" t="str">
        <f t="shared" si="18"/>
        <v/>
      </c>
      <c r="L60" s="1" t="str">
        <f t="shared" si="19"/>
        <v/>
      </c>
    </row>
    <row r="61" spans="1:12" x14ac:dyDescent="0.15">
      <c r="B61" s="93" t="str">
        <f>IF(様式8!$F$95="","",様式8!$F$95)</f>
        <v/>
      </c>
      <c r="C61" s="1">
        <f>様式8!$Z$33</f>
        <v>0</v>
      </c>
      <c r="D61" s="1">
        <f>様式8!$Z$38</f>
        <v>0</v>
      </c>
      <c r="E61" s="1" t="str">
        <f t="shared" si="16"/>
        <v/>
      </c>
      <c r="F61" s="96" t="str">
        <f>IF(D61=0,"",COUNTIF($E$54:E61,E61))</f>
        <v/>
      </c>
      <c r="H61" s="95">
        <f t="shared" si="17"/>
        <v>0</v>
      </c>
      <c r="J61" s="95" t="str">
        <f t="shared" si="18"/>
        <v/>
      </c>
      <c r="L61" s="1" t="str">
        <f t="shared" si="19"/>
        <v/>
      </c>
    </row>
    <row r="62" spans="1:12" x14ac:dyDescent="0.15">
      <c r="B62" s="93" t="str">
        <f>IF(様式8!$F$101="","",様式8!$F$101)</f>
        <v/>
      </c>
      <c r="C62" s="1">
        <f>様式8!$AB$33</f>
        <v>0</v>
      </c>
      <c r="D62" s="1">
        <f>様式8!$AB$38</f>
        <v>0</v>
      </c>
      <c r="E62" s="1" t="str">
        <f t="shared" si="16"/>
        <v/>
      </c>
      <c r="F62" s="96" t="str">
        <f>IF(D62=0,"",COUNTIF($E$54:E62,E62))</f>
        <v/>
      </c>
      <c r="H62" s="95">
        <f t="shared" si="17"/>
        <v>0</v>
      </c>
      <c r="J62" s="95" t="str">
        <f t="shared" si="18"/>
        <v/>
      </c>
      <c r="L62" s="1" t="str">
        <f t="shared" si="19"/>
        <v/>
      </c>
    </row>
    <row r="63" spans="1:12" x14ac:dyDescent="0.15">
      <c r="B63" s="93" t="str">
        <f>IF(様式8!$F$107="","",様式8!$F$107)</f>
        <v/>
      </c>
      <c r="C63" s="1">
        <f>様式8!$AD$33</f>
        <v>0</v>
      </c>
      <c r="D63" s="1">
        <f>様式8!$AD$38</f>
        <v>0</v>
      </c>
      <c r="E63" s="1" t="str">
        <f t="shared" si="16"/>
        <v/>
      </c>
      <c r="F63" s="96" t="str">
        <f>IF(D63=0,"",COUNTIF($E$54:E63,E63))</f>
        <v/>
      </c>
      <c r="H63" s="95">
        <f t="shared" si="17"/>
        <v>0</v>
      </c>
      <c r="J63" s="95" t="str">
        <f t="shared" si="18"/>
        <v/>
      </c>
      <c r="L63" s="1" t="str">
        <f t="shared" si="19"/>
        <v/>
      </c>
    </row>
    <row r="64" spans="1:12" x14ac:dyDescent="0.15">
      <c r="B64" s="93" t="str">
        <f>IF(様式8!$F$113="","",様式8!$F$113)</f>
        <v/>
      </c>
      <c r="C64" s="1">
        <f>様式8!$AF$33</f>
        <v>0</v>
      </c>
      <c r="D64" s="1">
        <f>様式8!$AF$38</f>
        <v>0</v>
      </c>
      <c r="E64" s="1" t="str">
        <f t="shared" si="16"/>
        <v/>
      </c>
      <c r="F64" s="96" t="str">
        <f>IF(D64=0,"",COUNTIF($E$54:E64,E64))</f>
        <v/>
      </c>
      <c r="H64" s="95">
        <f t="shared" si="17"/>
        <v>0</v>
      </c>
      <c r="J64" s="95" t="str">
        <f t="shared" si="18"/>
        <v/>
      </c>
      <c r="L64" s="1" t="str">
        <f t="shared" si="19"/>
        <v/>
      </c>
    </row>
    <row r="65" spans="1:12" ht="14.25" thickBot="1" x14ac:dyDescent="0.2">
      <c r="B65" s="93" t="str">
        <f>IF(様式8!$F$119="","",様式8!$F$119)</f>
        <v/>
      </c>
      <c r="C65" s="1">
        <f>様式8!$AH$33</f>
        <v>0</v>
      </c>
      <c r="D65" s="1">
        <f>様式8!$AH$38</f>
        <v>0</v>
      </c>
      <c r="E65" s="1" t="str">
        <f t="shared" si="16"/>
        <v/>
      </c>
      <c r="F65" s="96" t="str">
        <f>IF(D65=0,"",COUNTIF($E$54:E65,E65))</f>
        <v/>
      </c>
      <c r="H65" s="95">
        <f t="shared" si="17"/>
        <v>0</v>
      </c>
      <c r="J65" s="95" t="str">
        <f t="shared" si="18"/>
        <v/>
      </c>
      <c r="L65" s="1" t="str">
        <f t="shared" si="19"/>
        <v/>
      </c>
    </row>
    <row r="66" spans="1:12" ht="14.25" thickBot="1" x14ac:dyDescent="0.2">
      <c r="A66" s="4" t="s">
        <v>339</v>
      </c>
      <c r="B66" s="91">
        <f>様式8!C39</f>
        <v>0</v>
      </c>
      <c r="C66" s="92">
        <f>(H66*35650)+(J66*5200)+(L66*1070)</f>
        <v>0</v>
      </c>
      <c r="G66" s="1" t="s">
        <v>259</v>
      </c>
      <c r="H66" s="1">
        <f>SUM(H67:H78)</f>
        <v>0</v>
      </c>
      <c r="I66" s="1" t="s">
        <v>333</v>
      </c>
      <c r="J66" s="1">
        <f>SUM(J67:J78)</f>
        <v>0</v>
      </c>
      <c r="K66" s="1" t="s">
        <v>334</v>
      </c>
      <c r="L66" s="1">
        <f>SUM(L67:L78)</f>
        <v>0</v>
      </c>
    </row>
    <row r="67" spans="1:12" x14ac:dyDescent="0.15">
      <c r="B67" s="93" t="str">
        <f>IF(様式8!$F$53="","",様式8!$F$53)</f>
        <v/>
      </c>
      <c r="C67" s="94">
        <f>様式8!$L$33</f>
        <v>0</v>
      </c>
      <c r="D67" s="1">
        <f>様式8!$L$39</f>
        <v>0</v>
      </c>
      <c r="E67" s="1" t="str">
        <f>IF(D67=0,"",B67&amp;D67)</f>
        <v/>
      </c>
      <c r="F67" s="96" t="str">
        <f>IF(D67=0,"",COUNTIF($E$67:E67,E67))</f>
        <v/>
      </c>
      <c r="H67" s="95">
        <f>IF(AND(D67="講師",F67&gt;=1,F67&lt;=3),1,0)</f>
        <v>0</v>
      </c>
      <c r="J67" s="95" t="str">
        <f>IF(AND(F67=1,SUMIFS($C$67:$C$78,$E$67:$E$78,B67&amp;$I$66)&gt;3),3,IF(AND(F67=1,SUMIFS($C$67:$C$78,$E$67:$E$78,B67&amp;$I$66)&lt;=3),SUMIFS($C$67:$C$78,$E$67:$E$78,B67&amp;$I$66),""))</f>
        <v/>
      </c>
      <c r="L67" s="1" t="str">
        <f>IF(D67="単労",C67,"")</f>
        <v/>
      </c>
    </row>
    <row r="68" spans="1:12" x14ac:dyDescent="0.15">
      <c r="B68" s="93" t="str">
        <f>IF(様式8!$F$59="","",様式8!$F$59)</f>
        <v/>
      </c>
      <c r="C68" s="1">
        <f>様式8!$N$33</f>
        <v>0</v>
      </c>
      <c r="D68" s="1">
        <f>様式8!$N$39</f>
        <v>0</v>
      </c>
      <c r="E68" s="1" t="str">
        <f t="shared" ref="E68:E78" si="20">IF(D68=0,"",B68&amp;D68)</f>
        <v/>
      </c>
      <c r="F68" s="96" t="str">
        <f>IF(D68=0,"",COUNTIF($E$67:E68,E68))</f>
        <v/>
      </c>
      <c r="H68" s="95">
        <f t="shared" ref="H68:H78" si="21">IF(AND(D68="講師",F68&gt;=1,F68&lt;=3),1,0)</f>
        <v>0</v>
      </c>
      <c r="J68" s="95" t="str">
        <f t="shared" ref="J68:J78" si="22">IF(AND(F68=1,SUMIFS($C$67:$C$78,$E$67:$E$78,B68&amp;$I$66)&gt;3),3,IF(AND(F68=1,SUMIFS($C$67:$C$78,$E$67:$E$78,B68&amp;$I$66)&lt;=3),SUMIFS($C$67:$C$78,$E$67:$E$78,B68&amp;$I$66),""))</f>
        <v/>
      </c>
      <c r="L68" s="1" t="str">
        <f t="shared" ref="L68:L78" si="23">IF(D68="単労",C68,"")</f>
        <v/>
      </c>
    </row>
    <row r="69" spans="1:12" x14ac:dyDescent="0.15">
      <c r="B69" s="93" t="str">
        <f>IF(様式8!$F$65="","",様式8!$F$65)</f>
        <v/>
      </c>
      <c r="C69" s="1">
        <f>様式8!$P$33</f>
        <v>0</v>
      </c>
      <c r="D69" s="1">
        <f>様式8!$P$39</f>
        <v>0</v>
      </c>
      <c r="E69" s="1" t="str">
        <f t="shared" si="20"/>
        <v/>
      </c>
      <c r="F69" s="96" t="str">
        <f>IF(D69=0,"",COUNTIF($E$67:E69,E69))</f>
        <v/>
      </c>
      <c r="H69" s="95">
        <f t="shared" si="21"/>
        <v>0</v>
      </c>
      <c r="J69" s="95" t="str">
        <f t="shared" si="22"/>
        <v/>
      </c>
      <c r="L69" s="1" t="str">
        <f t="shared" si="23"/>
        <v/>
      </c>
    </row>
    <row r="70" spans="1:12" x14ac:dyDescent="0.15">
      <c r="B70" s="93" t="str">
        <f>IF(様式8!$F$71="","",様式8!$F$71)</f>
        <v/>
      </c>
      <c r="C70" s="1">
        <f>様式8!$R$33</f>
        <v>0</v>
      </c>
      <c r="D70" s="1">
        <f>様式8!$R$39</f>
        <v>0</v>
      </c>
      <c r="E70" s="1" t="str">
        <f t="shared" si="20"/>
        <v/>
      </c>
      <c r="F70" s="96" t="str">
        <f>IF(D70=0,"",COUNTIF($E$67:E70,E70))</f>
        <v/>
      </c>
      <c r="H70" s="95">
        <f t="shared" si="21"/>
        <v>0</v>
      </c>
      <c r="J70" s="95" t="str">
        <f t="shared" si="22"/>
        <v/>
      </c>
      <c r="L70" s="1" t="str">
        <f t="shared" si="23"/>
        <v/>
      </c>
    </row>
    <row r="71" spans="1:12" x14ac:dyDescent="0.15">
      <c r="B71" s="93" t="str">
        <f>IF(様式8!$F$77="","",様式8!$F$77)</f>
        <v/>
      </c>
      <c r="C71" s="1">
        <f>様式8!$T$33</f>
        <v>0</v>
      </c>
      <c r="D71" s="1">
        <f>様式8!$T$39</f>
        <v>0</v>
      </c>
      <c r="E71" s="1" t="str">
        <f t="shared" si="20"/>
        <v/>
      </c>
      <c r="F71" s="96" t="str">
        <f>IF(D71=0,"",COUNTIF($E$67:E71,E71))</f>
        <v/>
      </c>
      <c r="H71" s="95">
        <f t="shared" si="21"/>
        <v>0</v>
      </c>
      <c r="J71" s="95" t="str">
        <f t="shared" si="22"/>
        <v/>
      </c>
      <c r="L71" s="1" t="str">
        <f t="shared" si="23"/>
        <v/>
      </c>
    </row>
    <row r="72" spans="1:12" x14ac:dyDescent="0.15">
      <c r="B72" s="93" t="str">
        <f>IF(様式8!$F$83="","",様式8!$F$83)</f>
        <v/>
      </c>
      <c r="C72" s="1">
        <f>様式8!$V$33</f>
        <v>0</v>
      </c>
      <c r="D72" s="1">
        <f>様式8!$V$39</f>
        <v>0</v>
      </c>
      <c r="E72" s="1" t="str">
        <f t="shared" si="20"/>
        <v/>
      </c>
      <c r="F72" s="96" t="str">
        <f>IF(D72=0,"",COUNTIF($E$67:E72,E72))</f>
        <v/>
      </c>
      <c r="H72" s="95">
        <f t="shared" si="21"/>
        <v>0</v>
      </c>
      <c r="J72" s="95" t="str">
        <f t="shared" si="22"/>
        <v/>
      </c>
      <c r="L72" s="1" t="str">
        <f t="shared" si="23"/>
        <v/>
      </c>
    </row>
    <row r="73" spans="1:12" x14ac:dyDescent="0.15">
      <c r="B73" s="93" t="str">
        <f>IF(様式8!$F$89="","",様式8!$F$89)</f>
        <v/>
      </c>
      <c r="C73" s="1">
        <f>様式8!$X$33</f>
        <v>0</v>
      </c>
      <c r="D73" s="1">
        <f>様式8!$X$39</f>
        <v>0</v>
      </c>
      <c r="E73" s="1" t="str">
        <f t="shared" si="20"/>
        <v/>
      </c>
      <c r="F73" s="96" t="str">
        <f>IF(D73=0,"",COUNTIF($E$67:E73,E73))</f>
        <v/>
      </c>
      <c r="H73" s="95">
        <f t="shared" si="21"/>
        <v>0</v>
      </c>
      <c r="J73" s="95" t="str">
        <f t="shared" si="22"/>
        <v/>
      </c>
      <c r="L73" s="1" t="str">
        <f t="shared" si="23"/>
        <v/>
      </c>
    </row>
    <row r="74" spans="1:12" x14ac:dyDescent="0.15">
      <c r="B74" s="93" t="str">
        <f>IF(様式8!$F$95="","",様式8!$F$95)</f>
        <v/>
      </c>
      <c r="C74" s="1">
        <f>様式8!$Z$33</f>
        <v>0</v>
      </c>
      <c r="D74" s="1">
        <f>様式8!$Z$39</f>
        <v>0</v>
      </c>
      <c r="E74" s="1" t="str">
        <f t="shared" si="20"/>
        <v/>
      </c>
      <c r="F74" s="96" t="str">
        <f>IF(D74=0,"",COUNTIF($E$67:E74,E74))</f>
        <v/>
      </c>
      <c r="H74" s="95">
        <f t="shared" si="21"/>
        <v>0</v>
      </c>
      <c r="J74" s="95" t="str">
        <f t="shared" si="22"/>
        <v/>
      </c>
      <c r="L74" s="1" t="str">
        <f t="shared" si="23"/>
        <v/>
      </c>
    </row>
    <row r="75" spans="1:12" x14ac:dyDescent="0.15">
      <c r="B75" s="93" t="str">
        <f>IF(様式8!$F$101="","",様式8!$F$101)</f>
        <v/>
      </c>
      <c r="C75" s="1">
        <f>様式8!$AB$33</f>
        <v>0</v>
      </c>
      <c r="D75" s="1">
        <f>様式8!$AB$39</f>
        <v>0</v>
      </c>
      <c r="E75" s="1" t="str">
        <f t="shared" si="20"/>
        <v/>
      </c>
      <c r="F75" s="96" t="str">
        <f>IF(D75=0,"",COUNTIF($E$67:E75,E75))</f>
        <v/>
      </c>
      <c r="H75" s="95">
        <f t="shared" si="21"/>
        <v>0</v>
      </c>
      <c r="J75" s="95" t="str">
        <f t="shared" si="22"/>
        <v/>
      </c>
      <c r="L75" s="1" t="str">
        <f t="shared" si="23"/>
        <v/>
      </c>
    </row>
    <row r="76" spans="1:12" x14ac:dyDescent="0.15">
      <c r="B76" s="93" t="str">
        <f>IF(様式8!$F$107="","",様式8!$F$107)</f>
        <v/>
      </c>
      <c r="C76" s="1">
        <f>様式8!$AD$33</f>
        <v>0</v>
      </c>
      <c r="D76" s="1">
        <f>様式8!$AD$39</f>
        <v>0</v>
      </c>
      <c r="E76" s="1" t="str">
        <f t="shared" si="20"/>
        <v/>
      </c>
      <c r="F76" s="96" t="str">
        <f>IF(D76=0,"",COUNTIF($E$67:E76,E76))</f>
        <v/>
      </c>
      <c r="H76" s="95">
        <f t="shared" si="21"/>
        <v>0</v>
      </c>
      <c r="J76" s="95" t="str">
        <f t="shared" si="22"/>
        <v/>
      </c>
      <c r="L76" s="1" t="str">
        <f t="shared" si="23"/>
        <v/>
      </c>
    </row>
    <row r="77" spans="1:12" x14ac:dyDescent="0.15">
      <c r="B77" s="93" t="str">
        <f>IF(様式8!$F$113="","",様式8!$F$113)</f>
        <v/>
      </c>
      <c r="C77" s="1">
        <f>様式8!$AF$33</f>
        <v>0</v>
      </c>
      <c r="D77" s="1">
        <f>様式8!$AF$39</f>
        <v>0</v>
      </c>
      <c r="E77" s="1" t="str">
        <f t="shared" si="20"/>
        <v/>
      </c>
      <c r="F77" s="96" t="str">
        <f>IF(D77=0,"",COUNTIF($E$67:E77,E77))</f>
        <v/>
      </c>
      <c r="H77" s="95">
        <f t="shared" si="21"/>
        <v>0</v>
      </c>
      <c r="J77" s="95" t="str">
        <f t="shared" si="22"/>
        <v/>
      </c>
      <c r="L77" s="1" t="str">
        <f t="shared" si="23"/>
        <v/>
      </c>
    </row>
    <row r="78" spans="1:12" ht="14.25" thickBot="1" x14ac:dyDescent="0.2">
      <c r="B78" s="93" t="str">
        <f>IF(様式8!$F$119="","",様式8!$F$119)</f>
        <v/>
      </c>
      <c r="C78" s="1">
        <f>様式8!$AH$33</f>
        <v>0</v>
      </c>
      <c r="D78" s="1">
        <f>様式8!$AH$39</f>
        <v>0</v>
      </c>
      <c r="E78" s="1" t="str">
        <f t="shared" si="20"/>
        <v/>
      </c>
      <c r="F78" s="96" t="str">
        <f>IF(D78=0,"",COUNTIF($E$67:E78,E78))</f>
        <v/>
      </c>
      <c r="H78" s="95">
        <f t="shared" si="21"/>
        <v>0</v>
      </c>
      <c r="J78" s="95" t="str">
        <f t="shared" si="22"/>
        <v/>
      </c>
      <c r="L78" s="1" t="str">
        <f t="shared" si="23"/>
        <v/>
      </c>
    </row>
    <row r="79" spans="1:12" ht="14.25" thickBot="1" x14ac:dyDescent="0.2">
      <c r="A79" s="4" t="s">
        <v>340</v>
      </c>
      <c r="B79" s="91">
        <f>様式8!C40</f>
        <v>0</v>
      </c>
      <c r="C79" s="92">
        <f>(H79*35650)+(J79*5200)+(L79*1070)</f>
        <v>0</v>
      </c>
      <c r="G79" s="1" t="s">
        <v>259</v>
      </c>
      <c r="H79" s="1">
        <f>SUM(H80:H91)</f>
        <v>0</v>
      </c>
      <c r="I79" s="1" t="s">
        <v>333</v>
      </c>
      <c r="J79" s="1">
        <f>SUM(J80:J91)</f>
        <v>0</v>
      </c>
      <c r="K79" s="1" t="s">
        <v>334</v>
      </c>
      <c r="L79" s="1">
        <f>SUM(L80:L91)</f>
        <v>0</v>
      </c>
    </row>
    <row r="80" spans="1:12" x14ac:dyDescent="0.15">
      <c r="B80" s="93" t="str">
        <f>IF(様式8!$F$53="","",様式8!$F$53)</f>
        <v/>
      </c>
      <c r="C80" s="94">
        <f>様式8!$L$33</f>
        <v>0</v>
      </c>
      <c r="D80" s="1">
        <f>様式8!$L$40</f>
        <v>0</v>
      </c>
      <c r="E80" s="1" t="str">
        <f>IF(D80=0,"",B80&amp;D80)</f>
        <v/>
      </c>
      <c r="F80" s="96" t="str">
        <f>IF(D80=0,"",COUNTIF($E$80:E80,E80))</f>
        <v/>
      </c>
      <c r="H80" s="95">
        <f>IF(AND(D80="講師",F80&gt;=1,F80&lt;=3),1,0)</f>
        <v>0</v>
      </c>
      <c r="J80" s="95" t="str">
        <f>IF(AND(F80=1,SUMIFS($C$80:$C$91,$E$80:$E$91,B80&amp;$I$79)&gt;3),3,IF(AND(F80=1,SUMIFS($C$80:$C$91,$E$80:$E$91,B80&amp;$I$79)&lt;=3),SUMIFS($C$80:$C$91,$E$80:$E$91,B80&amp;$I$79),""))</f>
        <v/>
      </c>
      <c r="L80" s="1" t="str">
        <f>IF(D80="単労",C80,"")</f>
        <v/>
      </c>
    </row>
    <row r="81" spans="1:12" x14ac:dyDescent="0.15">
      <c r="B81" s="93" t="str">
        <f>IF(様式8!$F$59="","",様式8!$F$59)</f>
        <v/>
      </c>
      <c r="C81" s="1">
        <f>様式8!$N$33</f>
        <v>0</v>
      </c>
      <c r="D81" s="1">
        <f>様式8!$N$40</f>
        <v>0</v>
      </c>
      <c r="E81" s="1" t="str">
        <f t="shared" ref="E81:E91" si="24">IF(D81=0,"",B81&amp;D81)</f>
        <v/>
      </c>
      <c r="F81" s="96" t="str">
        <f>IF(D81=0,"",COUNTIF($E$80:E81,E81))</f>
        <v/>
      </c>
      <c r="H81" s="95">
        <f t="shared" ref="H81:H91" si="25">IF(AND(D81="講師",F81&gt;=1,F81&lt;=3),1,0)</f>
        <v>0</v>
      </c>
      <c r="J81" s="95" t="str">
        <f t="shared" ref="J81:J91" si="26">IF(AND(F81=1,SUMIFS($C$80:$C$91,$E$80:$E$91,B81&amp;$I$79)&gt;3),3,IF(AND(F81=1,SUMIFS($C$80:$C$91,$E$80:$E$91,B81&amp;$I$79)&lt;=3),SUMIFS($C$80:$C$91,$E$80:$E$91,B81&amp;$I$79),""))</f>
        <v/>
      </c>
      <c r="L81" s="1" t="str">
        <f t="shared" ref="L81:L91" si="27">IF(D81="単労",C81,"")</f>
        <v/>
      </c>
    </row>
    <row r="82" spans="1:12" x14ac:dyDescent="0.15">
      <c r="B82" s="93" t="str">
        <f>IF(様式8!$F$65="","",様式8!$F$65)</f>
        <v/>
      </c>
      <c r="C82" s="1">
        <f>様式8!$P$33</f>
        <v>0</v>
      </c>
      <c r="D82" s="1">
        <f>様式8!$P$40</f>
        <v>0</v>
      </c>
      <c r="E82" s="1" t="str">
        <f t="shared" si="24"/>
        <v/>
      </c>
      <c r="F82" s="96" t="str">
        <f>IF(D82=0,"",COUNTIF($E$80:E82,E82))</f>
        <v/>
      </c>
      <c r="H82" s="95">
        <f t="shared" si="25"/>
        <v>0</v>
      </c>
      <c r="J82" s="95" t="str">
        <f t="shared" si="26"/>
        <v/>
      </c>
      <c r="L82" s="1" t="str">
        <f t="shared" si="27"/>
        <v/>
      </c>
    </row>
    <row r="83" spans="1:12" x14ac:dyDescent="0.15">
      <c r="B83" s="93" t="str">
        <f>IF(様式8!$F$71="","",様式8!$F$71)</f>
        <v/>
      </c>
      <c r="C83" s="1">
        <f>様式8!$R$33</f>
        <v>0</v>
      </c>
      <c r="D83" s="1">
        <f>様式8!$R$40</f>
        <v>0</v>
      </c>
      <c r="E83" s="1" t="str">
        <f t="shared" si="24"/>
        <v/>
      </c>
      <c r="F83" s="96" t="str">
        <f>IF(D83=0,"",COUNTIF($E$80:E83,E83))</f>
        <v/>
      </c>
      <c r="H83" s="95">
        <f t="shared" si="25"/>
        <v>0</v>
      </c>
      <c r="J83" s="95" t="str">
        <f t="shared" si="26"/>
        <v/>
      </c>
      <c r="L83" s="1" t="str">
        <f t="shared" si="27"/>
        <v/>
      </c>
    </row>
    <row r="84" spans="1:12" x14ac:dyDescent="0.15">
      <c r="B84" s="93" t="str">
        <f>IF(様式8!$F$77="","",様式8!$F$77)</f>
        <v/>
      </c>
      <c r="C84" s="1">
        <f>様式8!$T$33</f>
        <v>0</v>
      </c>
      <c r="D84" s="1">
        <f>様式8!$T$40</f>
        <v>0</v>
      </c>
      <c r="E84" s="1" t="str">
        <f t="shared" si="24"/>
        <v/>
      </c>
      <c r="F84" s="96" t="str">
        <f>IF(D84=0,"",COUNTIF($E$80:E84,E84))</f>
        <v/>
      </c>
      <c r="H84" s="95">
        <f t="shared" si="25"/>
        <v>0</v>
      </c>
      <c r="J84" s="95" t="str">
        <f t="shared" si="26"/>
        <v/>
      </c>
      <c r="L84" s="1" t="str">
        <f t="shared" si="27"/>
        <v/>
      </c>
    </row>
    <row r="85" spans="1:12" x14ac:dyDescent="0.15">
      <c r="B85" s="93" t="str">
        <f>IF(様式8!$F$83="","",様式8!$F$83)</f>
        <v/>
      </c>
      <c r="C85" s="1">
        <f>様式8!$V$33</f>
        <v>0</v>
      </c>
      <c r="D85" s="1">
        <f>様式8!$V$40</f>
        <v>0</v>
      </c>
      <c r="E85" s="1" t="str">
        <f t="shared" si="24"/>
        <v/>
      </c>
      <c r="F85" s="96" t="str">
        <f>IF(D85=0,"",COUNTIF($E$80:E85,E85))</f>
        <v/>
      </c>
      <c r="H85" s="95">
        <f t="shared" si="25"/>
        <v>0</v>
      </c>
      <c r="J85" s="95" t="str">
        <f t="shared" si="26"/>
        <v/>
      </c>
      <c r="L85" s="1" t="str">
        <f t="shared" si="27"/>
        <v/>
      </c>
    </row>
    <row r="86" spans="1:12" x14ac:dyDescent="0.15">
      <c r="B86" s="93" t="str">
        <f>IF(様式8!$F$89="","",様式8!$F$89)</f>
        <v/>
      </c>
      <c r="C86" s="1">
        <f>様式8!$X$33</f>
        <v>0</v>
      </c>
      <c r="D86" s="1">
        <f>様式8!$X$40</f>
        <v>0</v>
      </c>
      <c r="E86" s="1" t="str">
        <f t="shared" si="24"/>
        <v/>
      </c>
      <c r="F86" s="96" t="str">
        <f>IF(D86=0,"",COUNTIF($E$80:E86,E86))</f>
        <v/>
      </c>
      <c r="H86" s="95">
        <f t="shared" si="25"/>
        <v>0</v>
      </c>
      <c r="J86" s="95" t="str">
        <f t="shared" si="26"/>
        <v/>
      </c>
      <c r="L86" s="1" t="str">
        <f t="shared" si="27"/>
        <v/>
      </c>
    </row>
    <row r="87" spans="1:12" x14ac:dyDescent="0.15">
      <c r="B87" s="93" t="str">
        <f>IF(様式8!$F$95="","",様式8!$F$95)</f>
        <v/>
      </c>
      <c r="C87" s="1">
        <f>様式8!$Z$33</f>
        <v>0</v>
      </c>
      <c r="D87" s="1">
        <f>様式8!$Z$40</f>
        <v>0</v>
      </c>
      <c r="E87" s="1" t="str">
        <f t="shared" si="24"/>
        <v/>
      </c>
      <c r="F87" s="96" t="str">
        <f>IF(D87=0,"",COUNTIF($E$80:E87,E87))</f>
        <v/>
      </c>
      <c r="H87" s="95">
        <f t="shared" si="25"/>
        <v>0</v>
      </c>
      <c r="J87" s="95" t="str">
        <f t="shared" si="26"/>
        <v/>
      </c>
      <c r="L87" s="1" t="str">
        <f t="shared" si="27"/>
        <v/>
      </c>
    </row>
    <row r="88" spans="1:12" x14ac:dyDescent="0.15">
      <c r="B88" s="93" t="str">
        <f>IF(様式8!$F$101="","",様式8!$F$101)</f>
        <v/>
      </c>
      <c r="C88" s="1">
        <f>様式8!$AB$33</f>
        <v>0</v>
      </c>
      <c r="D88" s="1">
        <f>様式8!$AB$40</f>
        <v>0</v>
      </c>
      <c r="E88" s="1" t="str">
        <f t="shared" si="24"/>
        <v/>
      </c>
      <c r="F88" s="96" t="str">
        <f>IF(D88=0,"",COUNTIF($E$80:E88,E88))</f>
        <v/>
      </c>
      <c r="H88" s="95">
        <f t="shared" si="25"/>
        <v>0</v>
      </c>
      <c r="J88" s="95" t="str">
        <f t="shared" si="26"/>
        <v/>
      </c>
      <c r="L88" s="1" t="str">
        <f t="shared" si="27"/>
        <v/>
      </c>
    </row>
    <row r="89" spans="1:12" x14ac:dyDescent="0.15">
      <c r="B89" s="93" t="str">
        <f>IF(様式8!$F$107="","",様式8!$F$107)</f>
        <v/>
      </c>
      <c r="C89" s="1">
        <f>様式8!$AD$33</f>
        <v>0</v>
      </c>
      <c r="D89" s="1">
        <f>様式8!$AD$40</f>
        <v>0</v>
      </c>
      <c r="E89" s="1" t="str">
        <f t="shared" si="24"/>
        <v/>
      </c>
      <c r="F89" s="96" t="str">
        <f>IF(D89=0,"",COUNTIF($E$80:E89,E89))</f>
        <v/>
      </c>
      <c r="H89" s="95">
        <f t="shared" si="25"/>
        <v>0</v>
      </c>
      <c r="J89" s="95" t="str">
        <f t="shared" si="26"/>
        <v/>
      </c>
      <c r="L89" s="1" t="str">
        <f t="shared" si="27"/>
        <v/>
      </c>
    </row>
    <row r="90" spans="1:12" x14ac:dyDescent="0.15">
      <c r="B90" s="93" t="str">
        <f>IF(様式8!$F$113="","",様式8!$F$113)</f>
        <v/>
      </c>
      <c r="C90" s="1">
        <f>様式8!$AF$33</f>
        <v>0</v>
      </c>
      <c r="D90" s="1">
        <f>様式8!$AF$40</f>
        <v>0</v>
      </c>
      <c r="E90" s="1" t="str">
        <f t="shared" si="24"/>
        <v/>
      </c>
      <c r="F90" s="96" t="str">
        <f>IF(D90=0,"",COUNTIF($E$80:E90,E90))</f>
        <v/>
      </c>
      <c r="H90" s="95">
        <f t="shared" si="25"/>
        <v>0</v>
      </c>
      <c r="J90" s="95" t="str">
        <f t="shared" si="26"/>
        <v/>
      </c>
      <c r="L90" s="1" t="str">
        <f t="shared" si="27"/>
        <v/>
      </c>
    </row>
    <row r="91" spans="1:12" ht="14.25" thickBot="1" x14ac:dyDescent="0.2">
      <c r="B91" s="93" t="str">
        <f>IF(様式8!$F$119="","",様式8!$F$119)</f>
        <v/>
      </c>
      <c r="C91" s="1">
        <f>様式8!$AH$33</f>
        <v>0</v>
      </c>
      <c r="D91" s="1">
        <f>様式8!$AH$40</f>
        <v>0</v>
      </c>
      <c r="E91" s="1" t="str">
        <f t="shared" si="24"/>
        <v/>
      </c>
      <c r="F91" s="96" t="str">
        <f>IF(D91=0,"",COUNTIF($E$80:E91,E91))</f>
        <v/>
      </c>
      <c r="H91" s="95">
        <f t="shared" si="25"/>
        <v>0</v>
      </c>
      <c r="J91" s="95" t="str">
        <f t="shared" si="26"/>
        <v/>
      </c>
      <c r="L91" s="1" t="str">
        <f t="shared" si="27"/>
        <v/>
      </c>
    </row>
    <row r="92" spans="1:12" ht="14.25" thickBot="1" x14ac:dyDescent="0.2">
      <c r="A92" s="4" t="s">
        <v>341</v>
      </c>
      <c r="B92" s="91">
        <f>様式8!C41</f>
        <v>0</v>
      </c>
      <c r="C92" s="92">
        <f>(H92*35650)+(J92*5200)+(L92*1070)</f>
        <v>0</v>
      </c>
      <c r="G92" s="1" t="s">
        <v>259</v>
      </c>
      <c r="H92" s="1">
        <f>SUM(H93:H104)</f>
        <v>0</v>
      </c>
      <c r="I92" s="1" t="s">
        <v>333</v>
      </c>
      <c r="J92" s="1">
        <f>SUM(J93:J104)</f>
        <v>0</v>
      </c>
      <c r="K92" s="1" t="s">
        <v>334</v>
      </c>
      <c r="L92" s="1">
        <f>SUM(L93:L104)</f>
        <v>0</v>
      </c>
    </row>
    <row r="93" spans="1:12" x14ac:dyDescent="0.15">
      <c r="B93" s="93" t="str">
        <f>IF(様式8!$F$53="","",様式8!$F$53)</f>
        <v/>
      </c>
      <c r="C93" s="94">
        <f>様式8!$L$33</f>
        <v>0</v>
      </c>
      <c r="D93" s="1">
        <f>様式8!$L$41</f>
        <v>0</v>
      </c>
      <c r="E93" s="1" t="str">
        <f>IF(D93=0,"",B93&amp;D93)</f>
        <v/>
      </c>
      <c r="F93" s="96" t="str">
        <f>IF(D93=0,"",COUNTIF($E$93:E93,E93))</f>
        <v/>
      </c>
      <c r="H93" s="95">
        <f>IF(AND(D93="講師",F93&gt;=1,F93&lt;=3),1,0)</f>
        <v>0</v>
      </c>
      <c r="J93" s="95" t="str">
        <f>IF(AND(F93=1,SUMIFS($C$93:$C$104,$E$93:$E$104,B93&amp;$I$92)&gt;3),3,IF(AND(F93=1,SUMIFS($C$93:$C$104,$E$93:$E$104,B93&amp;$I$92)&lt;=3),SUMIFS($C$93:$C$104,$E$93:$E$104,B93&amp;$I$92),""))</f>
        <v/>
      </c>
      <c r="L93" s="1" t="str">
        <f>IF(D93="単労",C93,"")</f>
        <v/>
      </c>
    </row>
    <row r="94" spans="1:12" x14ac:dyDescent="0.15">
      <c r="B94" s="93" t="str">
        <f>IF(様式8!$F$59="","",様式8!$F$59)</f>
        <v/>
      </c>
      <c r="C94" s="1">
        <f>様式8!$N$33</f>
        <v>0</v>
      </c>
      <c r="D94" s="1">
        <f>様式8!$N$41</f>
        <v>0</v>
      </c>
      <c r="E94" s="1" t="str">
        <f t="shared" ref="E94:E104" si="28">IF(D94=0,"",B94&amp;D94)</f>
        <v/>
      </c>
      <c r="F94" s="96" t="str">
        <f>IF(D94=0,"",COUNTIF($E$93:E94,E94))</f>
        <v/>
      </c>
      <c r="H94" s="95">
        <f t="shared" ref="H94:H104" si="29">IF(AND(D94="講師",F94&gt;=1,F94&lt;=3),1,0)</f>
        <v>0</v>
      </c>
      <c r="J94" s="95" t="str">
        <f t="shared" ref="J94:J104" si="30">IF(AND(F94=1,SUMIFS($C$93:$C$104,$E$93:$E$104,B94&amp;$I$92)&gt;3),3,IF(AND(F94=1,SUMIFS($C$93:$C$104,$E$93:$E$104,B94&amp;$I$92)&lt;=3),SUMIFS($C$93:$C$104,$E$93:$E$104,B94&amp;$I$92),""))</f>
        <v/>
      </c>
      <c r="L94" s="1" t="str">
        <f t="shared" ref="L94:L104" si="31">IF(D94="単労",C94,"")</f>
        <v/>
      </c>
    </row>
    <row r="95" spans="1:12" x14ac:dyDescent="0.15">
      <c r="B95" s="93" t="str">
        <f>IF(様式8!$F$65="","",様式8!$F$65)</f>
        <v/>
      </c>
      <c r="C95" s="1">
        <f>様式8!$P$33</f>
        <v>0</v>
      </c>
      <c r="D95" s="1">
        <f>様式8!$P$41</f>
        <v>0</v>
      </c>
      <c r="E95" s="1" t="str">
        <f t="shared" si="28"/>
        <v/>
      </c>
      <c r="F95" s="96" t="str">
        <f>IF(D95=0,"",COUNTIF($E$93:E95,E95))</f>
        <v/>
      </c>
      <c r="H95" s="95">
        <f t="shared" si="29"/>
        <v>0</v>
      </c>
      <c r="J95" s="95" t="str">
        <f t="shared" si="30"/>
        <v/>
      </c>
      <c r="L95" s="1" t="str">
        <f t="shared" si="31"/>
        <v/>
      </c>
    </row>
    <row r="96" spans="1:12" x14ac:dyDescent="0.15">
      <c r="B96" s="93" t="str">
        <f>IF(様式8!$F$71="","",様式8!$F$71)</f>
        <v/>
      </c>
      <c r="C96" s="1">
        <f>様式8!$R$33</f>
        <v>0</v>
      </c>
      <c r="D96" s="1">
        <f>様式8!$R$41</f>
        <v>0</v>
      </c>
      <c r="E96" s="1" t="str">
        <f t="shared" si="28"/>
        <v/>
      </c>
      <c r="F96" s="96" t="str">
        <f>IF(D96=0,"",COUNTIF($E$93:E96,E96))</f>
        <v/>
      </c>
      <c r="H96" s="95">
        <f t="shared" si="29"/>
        <v>0</v>
      </c>
      <c r="J96" s="95" t="str">
        <f t="shared" si="30"/>
        <v/>
      </c>
      <c r="L96" s="1" t="str">
        <f t="shared" si="31"/>
        <v/>
      </c>
    </row>
    <row r="97" spans="1:12" x14ac:dyDescent="0.15">
      <c r="B97" s="93" t="str">
        <f>IF(様式8!$F$77="","",様式8!$F$77)</f>
        <v/>
      </c>
      <c r="C97" s="1">
        <f>様式8!$T$33</f>
        <v>0</v>
      </c>
      <c r="D97" s="1">
        <f>様式8!$T$41</f>
        <v>0</v>
      </c>
      <c r="E97" s="1" t="str">
        <f t="shared" si="28"/>
        <v/>
      </c>
      <c r="F97" s="96" t="str">
        <f>IF(D97=0,"",COUNTIF($E$93:E97,E97))</f>
        <v/>
      </c>
      <c r="H97" s="95">
        <f t="shared" si="29"/>
        <v>0</v>
      </c>
      <c r="J97" s="95" t="str">
        <f t="shared" si="30"/>
        <v/>
      </c>
      <c r="L97" s="1" t="str">
        <f t="shared" si="31"/>
        <v/>
      </c>
    </row>
    <row r="98" spans="1:12" x14ac:dyDescent="0.15">
      <c r="B98" s="93" t="str">
        <f>IF(様式8!$F$83="","",様式8!$F$83)</f>
        <v/>
      </c>
      <c r="C98" s="1">
        <f>様式8!$V$33</f>
        <v>0</v>
      </c>
      <c r="D98" s="1">
        <f>様式8!$V$41</f>
        <v>0</v>
      </c>
      <c r="E98" s="1" t="str">
        <f t="shared" si="28"/>
        <v/>
      </c>
      <c r="F98" s="96" t="str">
        <f>IF(D98=0,"",COUNTIF($E$93:E98,E98))</f>
        <v/>
      </c>
      <c r="H98" s="95">
        <f t="shared" si="29"/>
        <v>0</v>
      </c>
      <c r="J98" s="95" t="str">
        <f t="shared" si="30"/>
        <v/>
      </c>
      <c r="L98" s="1" t="str">
        <f t="shared" si="31"/>
        <v/>
      </c>
    </row>
    <row r="99" spans="1:12" x14ac:dyDescent="0.15">
      <c r="B99" s="93" t="str">
        <f>IF(様式8!$F$89="","",様式8!$F$89)</f>
        <v/>
      </c>
      <c r="C99" s="1">
        <f>様式8!$X$33</f>
        <v>0</v>
      </c>
      <c r="D99" s="1">
        <f>様式8!$X$41</f>
        <v>0</v>
      </c>
      <c r="E99" s="1" t="str">
        <f t="shared" si="28"/>
        <v/>
      </c>
      <c r="F99" s="96" t="str">
        <f>IF(D99=0,"",COUNTIF($E$93:E99,E99))</f>
        <v/>
      </c>
      <c r="H99" s="95">
        <f t="shared" si="29"/>
        <v>0</v>
      </c>
      <c r="J99" s="95" t="str">
        <f t="shared" si="30"/>
        <v/>
      </c>
      <c r="L99" s="1" t="str">
        <f t="shared" si="31"/>
        <v/>
      </c>
    </row>
    <row r="100" spans="1:12" x14ac:dyDescent="0.15">
      <c r="B100" s="93" t="str">
        <f>IF(様式8!$F$95="","",様式8!$F$95)</f>
        <v/>
      </c>
      <c r="C100" s="1">
        <f>様式8!$Z$33</f>
        <v>0</v>
      </c>
      <c r="D100" s="1">
        <f>様式8!$Z$41</f>
        <v>0</v>
      </c>
      <c r="E100" s="1" t="str">
        <f t="shared" si="28"/>
        <v/>
      </c>
      <c r="F100" s="96" t="str">
        <f>IF(D100=0,"",COUNTIF($E$93:E100,E100))</f>
        <v/>
      </c>
      <c r="H100" s="95">
        <f t="shared" si="29"/>
        <v>0</v>
      </c>
      <c r="J100" s="95" t="str">
        <f t="shared" si="30"/>
        <v/>
      </c>
      <c r="L100" s="1" t="str">
        <f t="shared" si="31"/>
        <v/>
      </c>
    </row>
    <row r="101" spans="1:12" x14ac:dyDescent="0.15">
      <c r="B101" s="93" t="str">
        <f>IF(様式8!$F$101="","",様式8!$F$101)</f>
        <v/>
      </c>
      <c r="C101" s="1">
        <f>様式8!$AB$33</f>
        <v>0</v>
      </c>
      <c r="D101" s="1">
        <f>様式8!$AB$41</f>
        <v>0</v>
      </c>
      <c r="E101" s="1" t="str">
        <f t="shared" si="28"/>
        <v/>
      </c>
      <c r="F101" s="96" t="str">
        <f>IF(D101=0,"",COUNTIF($E$93:E101,E101))</f>
        <v/>
      </c>
      <c r="H101" s="95">
        <f t="shared" si="29"/>
        <v>0</v>
      </c>
      <c r="J101" s="95" t="str">
        <f t="shared" si="30"/>
        <v/>
      </c>
      <c r="L101" s="1" t="str">
        <f t="shared" si="31"/>
        <v/>
      </c>
    </row>
    <row r="102" spans="1:12" x14ac:dyDescent="0.15">
      <c r="B102" s="93" t="str">
        <f>IF(様式8!$F$107="","",様式8!$F$107)</f>
        <v/>
      </c>
      <c r="C102" s="1">
        <f>様式8!$AD$33</f>
        <v>0</v>
      </c>
      <c r="D102" s="1">
        <f>様式8!$AD$41</f>
        <v>0</v>
      </c>
      <c r="E102" s="1" t="str">
        <f t="shared" si="28"/>
        <v/>
      </c>
      <c r="F102" s="96" t="str">
        <f>IF(D102=0,"",COUNTIF($E$93:E102,E102))</f>
        <v/>
      </c>
      <c r="H102" s="95">
        <f t="shared" si="29"/>
        <v>0</v>
      </c>
      <c r="J102" s="95" t="str">
        <f t="shared" si="30"/>
        <v/>
      </c>
      <c r="L102" s="1" t="str">
        <f t="shared" si="31"/>
        <v/>
      </c>
    </row>
    <row r="103" spans="1:12" x14ac:dyDescent="0.15">
      <c r="B103" s="93" t="str">
        <f>IF(様式8!$F$113="","",様式8!$F$113)</f>
        <v/>
      </c>
      <c r="C103" s="1">
        <f>様式8!$AF$33</f>
        <v>0</v>
      </c>
      <c r="D103" s="1">
        <f>様式8!$AF$41</f>
        <v>0</v>
      </c>
      <c r="E103" s="1" t="str">
        <f t="shared" si="28"/>
        <v/>
      </c>
      <c r="F103" s="96" t="str">
        <f>IF(D103=0,"",COUNTIF($E$93:E103,E103))</f>
        <v/>
      </c>
      <c r="H103" s="95">
        <f t="shared" si="29"/>
        <v>0</v>
      </c>
      <c r="J103" s="95" t="str">
        <f t="shared" si="30"/>
        <v/>
      </c>
      <c r="L103" s="1" t="str">
        <f t="shared" si="31"/>
        <v/>
      </c>
    </row>
    <row r="104" spans="1:12" ht="14.25" thickBot="1" x14ac:dyDescent="0.2">
      <c r="B104" s="93" t="str">
        <f>IF(様式8!$F$119="","",様式8!$F$119)</f>
        <v/>
      </c>
      <c r="C104" s="1">
        <f>様式8!$AH$33</f>
        <v>0</v>
      </c>
      <c r="D104" s="1">
        <f>様式8!$AH$41</f>
        <v>0</v>
      </c>
      <c r="E104" s="1" t="str">
        <f t="shared" si="28"/>
        <v/>
      </c>
      <c r="F104" s="96" t="str">
        <f>IF(D104=0,"",COUNTIF($E$93:E104,E104))</f>
        <v/>
      </c>
      <c r="H104" s="95">
        <f t="shared" si="29"/>
        <v>0</v>
      </c>
      <c r="J104" s="95" t="str">
        <f t="shared" si="30"/>
        <v/>
      </c>
      <c r="L104" s="1" t="str">
        <f t="shared" si="31"/>
        <v/>
      </c>
    </row>
    <row r="105" spans="1:12" ht="14.25" thickBot="1" x14ac:dyDescent="0.2">
      <c r="A105" s="4" t="s">
        <v>342</v>
      </c>
      <c r="B105" s="91">
        <f>様式8!C42</f>
        <v>0</v>
      </c>
      <c r="C105" s="92">
        <f>(H105*35650)+(J105*5200)+(L105*1070)</f>
        <v>0</v>
      </c>
      <c r="G105" s="1" t="s">
        <v>259</v>
      </c>
      <c r="H105" s="1">
        <f>SUM(H106:H117)</f>
        <v>0</v>
      </c>
      <c r="I105" s="1" t="s">
        <v>333</v>
      </c>
      <c r="J105" s="1">
        <f>SUM(J106:J117)</f>
        <v>0</v>
      </c>
      <c r="K105" s="1" t="s">
        <v>334</v>
      </c>
      <c r="L105" s="1">
        <f>SUM(L106:L117)</f>
        <v>0</v>
      </c>
    </row>
    <row r="106" spans="1:12" x14ac:dyDescent="0.15">
      <c r="B106" s="93" t="str">
        <f>IF(様式8!$F$53="","",様式8!$F$53)</f>
        <v/>
      </c>
      <c r="C106" s="94">
        <f>様式8!$L$33</f>
        <v>0</v>
      </c>
      <c r="D106" s="1">
        <f>様式8!$L$42</f>
        <v>0</v>
      </c>
      <c r="E106" s="1" t="str">
        <f>IF(D106=0,"",B106&amp;D106)</f>
        <v/>
      </c>
      <c r="F106" s="96" t="str">
        <f>IF(D106=0,"",COUNTIF($E$106:E106,E106))</f>
        <v/>
      </c>
      <c r="H106" s="95">
        <f>IF(AND(D106="講師",F106&gt;=1,F106&lt;=3),1,0)</f>
        <v>0</v>
      </c>
      <c r="J106" s="95" t="str">
        <f>IF(AND(F106=1,SUMIFS($C$106:$C$117,$E$106:$E$117,B106&amp;$I$105)&gt;3),3,IF(AND(F106=1,SUMIFS($C$106:$C$117,$E$106:$E$117,B106&amp;$I$105)&lt;=3),SUMIFS($C$106:$C$117,$E$106:$E$117,B106&amp;$I$105),""))</f>
        <v/>
      </c>
      <c r="L106" s="1" t="str">
        <f>IF(D106="単労",C106,"")</f>
        <v/>
      </c>
    </row>
    <row r="107" spans="1:12" x14ac:dyDescent="0.15">
      <c r="B107" s="93" t="str">
        <f>IF(様式8!$F$59="","",様式8!$F$59)</f>
        <v/>
      </c>
      <c r="C107" s="1">
        <f>様式8!$N$33</f>
        <v>0</v>
      </c>
      <c r="D107" s="1">
        <f>様式8!$N$42</f>
        <v>0</v>
      </c>
      <c r="E107" s="1" t="str">
        <f t="shared" ref="E107:E117" si="32">IF(D107=0,"",B107&amp;D107)</f>
        <v/>
      </c>
      <c r="F107" s="96" t="str">
        <f>IF(D107=0,"",COUNTIF($E$106:E107,E107))</f>
        <v/>
      </c>
      <c r="H107" s="95">
        <f t="shared" ref="H107:H117" si="33">IF(AND(D107="講師",F107&gt;=1,F107&lt;=3),1,0)</f>
        <v>0</v>
      </c>
      <c r="J107" s="95" t="str">
        <f t="shared" ref="J107:J116" si="34">IF(AND(F107=1,SUMIFS($C$106:$C$117,$E$106:$E$117,B107&amp;$I$105)&gt;3),3,IF(AND(F107=1,SUMIFS($C$106:$C$117,$E$106:$E$117,B107&amp;$I$105)&lt;=3),SUMIFS($C$106:$C$117,$E$106:$E$117,B107&amp;$I$105),""))</f>
        <v/>
      </c>
      <c r="L107" s="1" t="str">
        <f t="shared" ref="L107:L117" si="35">IF(D107="単労",C107,"")</f>
        <v/>
      </c>
    </row>
    <row r="108" spans="1:12" x14ac:dyDescent="0.15">
      <c r="B108" s="93" t="str">
        <f>IF(様式8!$F$65="","",様式8!$F$65)</f>
        <v/>
      </c>
      <c r="C108" s="1">
        <f>様式8!$P$33</f>
        <v>0</v>
      </c>
      <c r="D108" s="1">
        <f>様式8!$P$42</f>
        <v>0</v>
      </c>
      <c r="E108" s="1" t="str">
        <f t="shared" si="32"/>
        <v/>
      </c>
      <c r="F108" s="96" t="str">
        <f>IF(D108=0,"",COUNTIF($E$106:E108,E108))</f>
        <v/>
      </c>
      <c r="H108" s="95">
        <f t="shared" si="33"/>
        <v>0</v>
      </c>
      <c r="J108" s="95" t="str">
        <f t="shared" si="34"/>
        <v/>
      </c>
      <c r="L108" s="1" t="str">
        <f t="shared" si="35"/>
        <v/>
      </c>
    </row>
    <row r="109" spans="1:12" x14ac:dyDescent="0.15">
      <c r="B109" s="93" t="str">
        <f>IF(様式8!$F$71="","",様式8!$F$71)</f>
        <v/>
      </c>
      <c r="C109" s="1">
        <f>様式8!$R$33</f>
        <v>0</v>
      </c>
      <c r="D109" s="1">
        <f>様式8!$R$42</f>
        <v>0</v>
      </c>
      <c r="E109" s="1" t="str">
        <f t="shared" si="32"/>
        <v/>
      </c>
      <c r="F109" s="96" t="str">
        <f>IF(D109=0,"",COUNTIF($E$106:E109,E109))</f>
        <v/>
      </c>
      <c r="H109" s="95">
        <f t="shared" si="33"/>
        <v>0</v>
      </c>
      <c r="J109" s="95" t="str">
        <f t="shared" si="34"/>
        <v/>
      </c>
      <c r="L109" s="1" t="str">
        <f t="shared" si="35"/>
        <v/>
      </c>
    </row>
    <row r="110" spans="1:12" x14ac:dyDescent="0.15">
      <c r="B110" s="93" t="str">
        <f>IF(様式8!$F$77="","",様式8!$F$77)</f>
        <v/>
      </c>
      <c r="C110" s="1">
        <f>様式8!$T$33</f>
        <v>0</v>
      </c>
      <c r="D110" s="1">
        <f>様式8!$T$42</f>
        <v>0</v>
      </c>
      <c r="E110" s="1" t="str">
        <f t="shared" si="32"/>
        <v/>
      </c>
      <c r="F110" s="96" t="str">
        <f>IF(D110=0,"",COUNTIF($E$106:E110,E110))</f>
        <v/>
      </c>
      <c r="H110" s="95">
        <f t="shared" si="33"/>
        <v>0</v>
      </c>
      <c r="J110" s="95" t="str">
        <f t="shared" si="34"/>
        <v/>
      </c>
      <c r="L110" s="1" t="str">
        <f t="shared" si="35"/>
        <v/>
      </c>
    </row>
    <row r="111" spans="1:12" x14ac:dyDescent="0.15">
      <c r="B111" s="93" t="str">
        <f>IF(様式8!$F$83="","",様式8!$F$83)</f>
        <v/>
      </c>
      <c r="C111" s="1">
        <f>様式8!$V$33</f>
        <v>0</v>
      </c>
      <c r="D111" s="1">
        <f>様式8!$V$42</f>
        <v>0</v>
      </c>
      <c r="E111" s="1" t="str">
        <f t="shared" si="32"/>
        <v/>
      </c>
      <c r="F111" s="96" t="str">
        <f>IF(D111=0,"",COUNTIF($E$106:E111,E111))</f>
        <v/>
      </c>
      <c r="H111" s="95">
        <f t="shared" si="33"/>
        <v>0</v>
      </c>
      <c r="J111" s="95" t="str">
        <f t="shared" si="34"/>
        <v/>
      </c>
      <c r="L111" s="1" t="str">
        <f t="shared" si="35"/>
        <v/>
      </c>
    </row>
    <row r="112" spans="1:12" x14ac:dyDescent="0.15">
      <c r="B112" s="93" t="str">
        <f>IF(様式8!$F$89="","",様式8!$F$89)</f>
        <v/>
      </c>
      <c r="C112" s="1">
        <f>様式8!$X$33</f>
        <v>0</v>
      </c>
      <c r="D112" s="1">
        <f>様式8!$X$42</f>
        <v>0</v>
      </c>
      <c r="E112" s="1" t="str">
        <f t="shared" si="32"/>
        <v/>
      </c>
      <c r="F112" s="96" t="str">
        <f>IF(D112=0,"",COUNTIF($E$106:E112,E112))</f>
        <v/>
      </c>
      <c r="H112" s="95">
        <f t="shared" si="33"/>
        <v>0</v>
      </c>
      <c r="J112" s="95" t="str">
        <f t="shared" si="34"/>
        <v/>
      </c>
      <c r="L112" s="1" t="str">
        <f t="shared" si="35"/>
        <v/>
      </c>
    </row>
    <row r="113" spans="1:12" x14ac:dyDescent="0.15">
      <c r="B113" s="93" t="str">
        <f>IF(様式8!$F$95="","",様式8!$F$95)</f>
        <v/>
      </c>
      <c r="C113" s="1">
        <f>様式8!$Z$33</f>
        <v>0</v>
      </c>
      <c r="D113" s="1">
        <f>様式8!$Z$42</f>
        <v>0</v>
      </c>
      <c r="E113" s="1" t="str">
        <f t="shared" si="32"/>
        <v/>
      </c>
      <c r="F113" s="96" t="str">
        <f>IF(D113=0,"",COUNTIF($E$106:E113,E113))</f>
        <v/>
      </c>
      <c r="H113" s="95">
        <f t="shared" si="33"/>
        <v>0</v>
      </c>
      <c r="J113" s="95" t="str">
        <f t="shared" si="34"/>
        <v/>
      </c>
      <c r="L113" s="1" t="str">
        <f t="shared" si="35"/>
        <v/>
      </c>
    </row>
    <row r="114" spans="1:12" x14ac:dyDescent="0.15">
      <c r="B114" s="93" t="str">
        <f>IF(様式8!$F$101="","",様式8!$F$101)</f>
        <v/>
      </c>
      <c r="C114" s="1">
        <f>様式8!$AB$33</f>
        <v>0</v>
      </c>
      <c r="D114" s="1">
        <f>様式8!$AB$42</f>
        <v>0</v>
      </c>
      <c r="E114" s="1" t="str">
        <f t="shared" si="32"/>
        <v/>
      </c>
      <c r="F114" s="96" t="str">
        <f>IF(D114=0,"",COUNTIF($E$106:E114,E114))</f>
        <v/>
      </c>
      <c r="H114" s="95">
        <f t="shared" si="33"/>
        <v>0</v>
      </c>
      <c r="J114" s="95" t="str">
        <f t="shared" si="34"/>
        <v/>
      </c>
      <c r="L114" s="1" t="str">
        <f t="shared" si="35"/>
        <v/>
      </c>
    </row>
    <row r="115" spans="1:12" x14ac:dyDescent="0.15">
      <c r="B115" s="93" t="str">
        <f>IF(様式8!$F$107="","",様式8!$F$107)</f>
        <v/>
      </c>
      <c r="C115" s="1">
        <f>様式8!$AD$33</f>
        <v>0</v>
      </c>
      <c r="D115" s="1">
        <f>様式8!$AD$42</f>
        <v>0</v>
      </c>
      <c r="E115" s="1" t="str">
        <f t="shared" si="32"/>
        <v/>
      </c>
      <c r="F115" s="96" t="str">
        <f>IF(D115=0,"",COUNTIF($E$106:E115,E115))</f>
        <v/>
      </c>
      <c r="H115" s="95">
        <f t="shared" si="33"/>
        <v>0</v>
      </c>
      <c r="J115" s="95" t="str">
        <f t="shared" si="34"/>
        <v/>
      </c>
      <c r="L115" s="1" t="str">
        <f t="shared" si="35"/>
        <v/>
      </c>
    </row>
    <row r="116" spans="1:12" x14ac:dyDescent="0.15">
      <c r="B116" s="93" t="str">
        <f>IF(様式8!$F$113="","",様式8!$F$113)</f>
        <v/>
      </c>
      <c r="C116" s="1">
        <f>様式8!$AF$33</f>
        <v>0</v>
      </c>
      <c r="D116" s="1">
        <f>様式8!$AF$42</f>
        <v>0</v>
      </c>
      <c r="E116" s="1" t="str">
        <f t="shared" si="32"/>
        <v/>
      </c>
      <c r="F116" s="96" t="str">
        <f>IF(D116=0,"",COUNTIF($E$106:E116,E116))</f>
        <v/>
      </c>
      <c r="H116" s="95">
        <f t="shared" si="33"/>
        <v>0</v>
      </c>
      <c r="J116" s="95" t="str">
        <f t="shared" si="34"/>
        <v/>
      </c>
      <c r="L116" s="1" t="str">
        <f t="shared" si="35"/>
        <v/>
      </c>
    </row>
    <row r="117" spans="1:12" ht="14.25" thickBot="1" x14ac:dyDescent="0.2">
      <c r="B117" s="93" t="str">
        <f>IF(様式8!$F$119="","",様式8!$F$119)</f>
        <v/>
      </c>
      <c r="C117" s="1">
        <f>様式8!$AH$33</f>
        <v>0</v>
      </c>
      <c r="D117" s="1">
        <f>様式8!$AH$42</f>
        <v>0</v>
      </c>
      <c r="E117" s="1" t="str">
        <f t="shared" si="32"/>
        <v/>
      </c>
      <c r="F117" s="96" t="str">
        <f>IF(D117=0,"",COUNTIF($E$106:E117,E117))</f>
        <v/>
      </c>
      <c r="H117" s="95">
        <f t="shared" si="33"/>
        <v>0</v>
      </c>
      <c r="J117" s="95" t="str">
        <f>IF(AND(F117=1,SUMIFS($C$106:$C$117,$E$106:$E$117,B117&amp;$I$105)&gt;3),3,IF(AND(F117=1,SUMIFS($C$106:$C$117,$E$106:$E$117,B117&amp;$I$105)&lt;=3),SUMIFS($C$106:$C$117,$E$106:$E$117,B117&amp;$I$105),""))</f>
        <v/>
      </c>
      <c r="L117" s="1" t="str">
        <f t="shared" si="35"/>
        <v/>
      </c>
    </row>
    <row r="118" spans="1:12" ht="14.25" thickBot="1" x14ac:dyDescent="0.2">
      <c r="A118" s="4" t="s">
        <v>343</v>
      </c>
      <c r="B118" s="91">
        <f>様式8!C43</f>
        <v>0</v>
      </c>
      <c r="C118" s="92">
        <f>(H118*35650)+(J118*5200)+(L118*1070)</f>
        <v>0</v>
      </c>
      <c r="G118" s="1" t="s">
        <v>259</v>
      </c>
      <c r="H118" s="1">
        <f>SUM(H119:H130)</f>
        <v>0</v>
      </c>
      <c r="I118" s="1" t="s">
        <v>333</v>
      </c>
      <c r="J118" s="1">
        <f>SUM(J119:J130)</f>
        <v>0</v>
      </c>
      <c r="K118" s="1" t="s">
        <v>334</v>
      </c>
      <c r="L118" s="1">
        <f>SUM(L119:L130)</f>
        <v>0</v>
      </c>
    </row>
    <row r="119" spans="1:12" x14ac:dyDescent="0.15">
      <c r="B119" s="93" t="str">
        <f>IF(様式8!$F$53="","",様式8!$F$53)</f>
        <v/>
      </c>
      <c r="C119" s="94">
        <f>様式8!$L$33</f>
        <v>0</v>
      </c>
      <c r="D119" s="1">
        <f>様式8!$L$43</f>
        <v>0</v>
      </c>
      <c r="E119" s="1" t="str">
        <f>IF(D119=0,"",B119&amp;D119)</f>
        <v/>
      </c>
      <c r="F119" s="96" t="str">
        <f>IF(D119=0,"",COUNTIF($E$119:E119,E119))</f>
        <v/>
      </c>
      <c r="H119" s="95">
        <f>IF(AND(D119="講師",F119&gt;=1,F119&lt;=3),1,0)</f>
        <v>0</v>
      </c>
      <c r="J119" s="95" t="str">
        <f>IF(AND(F119=1,SUMIFS($C$119:$C$130,$E$119:$E$130,B119&amp;$I$118)&gt;3),3,IF(AND(F119=1,SUMIFS($C$119:$C$130,$E$119:$E$130,B119&amp;$I$118)&lt;=3),SUMIFS($C$119:$C$130,$E$119:$E$130,B119&amp;$I$118),""))</f>
        <v/>
      </c>
      <c r="L119" s="1" t="str">
        <f>IF(D119="単労",C119,"")</f>
        <v/>
      </c>
    </row>
    <row r="120" spans="1:12" x14ac:dyDescent="0.15">
      <c r="B120" s="93" t="str">
        <f>IF(様式8!$F$59="","",様式8!$F$59)</f>
        <v/>
      </c>
      <c r="C120" s="1">
        <f>様式8!$N$33</f>
        <v>0</v>
      </c>
      <c r="D120" s="1">
        <f>様式8!$N$43</f>
        <v>0</v>
      </c>
      <c r="E120" s="1" t="str">
        <f t="shared" ref="E120:E130" si="36">IF(D120=0,"",B120&amp;D120)</f>
        <v/>
      </c>
      <c r="F120" s="96" t="str">
        <f>IF(D120=0,"",COUNTIF($E$119:E120,E120))</f>
        <v/>
      </c>
      <c r="H120" s="95">
        <f t="shared" ref="H120:H130" si="37">IF(AND(D120="講師",F120&gt;=1,F120&lt;=3),1,0)</f>
        <v>0</v>
      </c>
      <c r="J120" s="95" t="str">
        <f t="shared" ref="J120:J130" si="38">IF(AND(F120=1,SUMIFS($C$119:$C$130,$E$119:$E$130,B120&amp;$I$118)&gt;3),3,IF(AND(F120=1,SUMIFS($C$119:$C$130,$E$119:$E$130,B120&amp;$I$118)&lt;=3),SUMIFS($C$119:$C$130,$E$119:$E$130,B120&amp;$I$118),""))</f>
        <v/>
      </c>
      <c r="L120" s="1" t="str">
        <f t="shared" ref="L120:L130" si="39">IF(D120="単労",C120,"")</f>
        <v/>
      </c>
    </row>
    <row r="121" spans="1:12" x14ac:dyDescent="0.15">
      <c r="B121" s="93" t="str">
        <f>IF(様式8!$F$65="","",様式8!$F$65)</f>
        <v/>
      </c>
      <c r="C121" s="1">
        <f>様式8!$P$33</f>
        <v>0</v>
      </c>
      <c r="D121" s="1">
        <f>様式8!$P$43</f>
        <v>0</v>
      </c>
      <c r="E121" s="1" t="str">
        <f t="shared" si="36"/>
        <v/>
      </c>
      <c r="F121" s="96" t="str">
        <f>IF(D121=0,"",COUNTIF($E$119:E121,E121))</f>
        <v/>
      </c>
      <c r="H121" s="95">
        <f t="shared" si="37"/>
        <v>0</v>
      </c>
      <c r="J121" s="95" t="str">
        <f t="shared" si="38"/>
        <v/>
      </c>
      <c r="L121" s="1" t="str">
        <f t="shared" si="39"/>
        <v/>
      </c>
    </row>
    <row r="122" spans="1:12" x14ac:dyDescent="0.15">
      <c r="B122" s="93" t="str">
        <f>IF(様式8!$F$71="","",様式8!$F$71)</f>
        <v/>
      </c>
      <c r="C122" s="1">
        <f>様式8!$R$33</f>
        <v>0</v>
      </c>
      <c r="D122" s="1">
        <f>様式8!$R$43</f>
        <v>0</v>
      </c>
      <c r="E122" s="1" t="str">
        <f t="shared" si="36"/>
        <v/>
      </c>
      <c r="F122" s="96" t="str">
        <f>IF(D122=0,"",COUNTIF($E$119:E122,E122))</f>
        <v/>
      </c>
      <c r="H122" s="95">
        <f t="shared" si="37"/>
        <v>0</v>
      </c>
      <c r="J122" s="95" t="str">
        <f t="shared" si="38"/>
        <v/>
      </c>
      <c r="L122" s="1" t="str">
        <f t="shared" si="39"/>
        <v/>
      </c>
    </row>
    <row r="123" spans="1:12" x14ac:dyDescent="0.15">
      <c r="B123" s="93" t="str">
        <f>IF(様式8!$F$77="","",様式8!$F$77)</f>
        <v/>
      </c>
      <c r="C123" s="1">
        <f>様式8!$T$33</f>
        <v>0</v>
      </c>
      <c r="D123" s="1">
        <f>様式8!$T$43</f>
        <v>0</v>
      </c>
      <c r="E123" s="1" t="str">
        <f t="shared" si="36"/>
        <v/>
      </c>
      <c r="F123" s="96" t="str">
        <f>IF(D123=0,"",COUNTIF($E$119:E123,E123))</f>
        <v/>
      </c>
      <c r="H123" s="95">
        <f t="shared" si="37"/>
        <v>0</v>
      </c>
      <c r="J123" s="95" t="str">
        <f t="shared" si="38"/>
        <v/>
      </c>
      <c r="L123" s="1" t="str">
        <f t="shared" si="39"/>
        <v/>
      </c>
    </row>
    <row r="124" spans="1:12" x14ac:dyDescent="0.15">
      <c r="B124" s="93" t="str">
        <f>IF(様式8!$F$83="","",様式8!$F$83)</f>
        <v/>
      </c>
      <c r="C124" s="1">
        <f>様式8!$V$33</f>
        <v>0</v>
      </c>
      <c r="D124" s="1">
        <f>様式8!$V$43</f>
        <v>0</v>
      </c>
      <c r="E124" s="1" t="str">
        <f t="shared" si="36"/>
        <v/>
      </c>
      <c r="F124" s="96" t="str">
        <f>IF(D124=0,"",COUNTIF($E$119:E124,E124))</f>
        <v/>
      </c>
      <c r="H124" s="95">
        <f t="shared" si="37"/>
        <v>0</v>
      </c>
      <c r="J124" s="95" t="str">
        <f t="shared" si="38"/>
        <v/>
      </c>
      <c r="L124" s="1" t="str">
        <f t="shared" si="39"/>
        <v/>
      </c>
    </row>
    <row r="125" spans="1:12" x14ac:dyDescent="0.15">
      <c r="B125" s="93" t="str">
        <f>IF(様式8!$F$89="","",様式8!$F$89)</f>
        <v/>
      </c>
      <c r="C125" s="1">
        <f>様式8!$X$33</f>
        <v>0</v>
      </c>
      <c r="D125" s="1">
        <f>様式8!$X$43</f>
        <v>0</v>
      </c>
      <c r="E125" s="1" t="str">
        <f t="shared" si="36"/>
        <v/>
      </c>
      <c r="F125" s="96" t="str">
        <f>IF(D125=0,"",COUNTIF($E$119:E125,E125))</f>
        <v/>
      </c>
      <c r="H125" s="95">
        <f t="shared" si="37"/>
        <v>0</v>
      </c>
      <c r="J125" s="95" t="str">
        <f t="shared" si="38"/>
        <v/>
      </c>
      <c r="L125" s="1" t="str">
        <f t="shared" si="39"/>
        <v/>
      </c>
    </row>
    <row r="126" spans="1:12" x14ac:dyDescent="0.15">
      <c r="B126" s="93" t="str">
        <f>IF(様式8!$F$95="","",様式8!$F$95)</f>
        <v/>
      </c>
      <c r="C126" s="1">
        <f>様式8!$Z$33</f>
        <v>0</v>
      </c>
      <c r="D126" s="1">
        <f>様式8!$Z$43</f>
        <v>0</v>
      </c>
      <c r="E126" s="1" t="str">
        <f t="shared" si="36"/>
        <v/>
      </c>
      <c r="F126" s="96" t="str">
        <f>IF(D126=0,"",COUNTIF($E$119:E126,E126))</f>
        <v/>
      </c>
      <c r="H126" s="95">
        <f t="shared" si="37"/>
        <v>0</v>
      </c>
      <c r="J126" s="95" t="str">
        <f t="shared" si="38"/>
        <v/>
      </c>
      <c r="L126" s="1" t="str">
        <f t="shared" si="39"/>
        <v/>
      </c>
    </row>
    <row r="127" spans="1:12" x14ac:dyDescent="0.15">
      <c r="B127" s="93" t="str">
        <f>IF(様式8!$F$101="","",様式8!$F$101)</f>
        <v/>
      </c>
      <c r="C127" s="1">
        <f>様式8!$AB$33</f>
        <v>0</v>
      </c>
      <c r="D127" s="1">
        <f>様式8!$AB$43</f>
        <v>0</v>
      </c>
      <c r="E127" s="1" t="str">
        <f t="shared" si="36"/>
        <v/>
      </c>
      <c r="F127" s="96" t="str">
        <f>IF(D127=0,"",COUNTIF($E$119:E127,E127))</f>
        <v/>
      </c>
      <c r="H127" s="95">
        <f t="shared" si="37"/>
        <v>0</v>
      </c>
      <c r="J127" s="95" t="str">
        <f t="shared" si="38"/>
        <v/>
      </c>
      <c r="L127" s="1" t="str">
        <f t="shared" si="39"/>
        <v/>
      </c>
    </row>
    <row r="128" spans="1:12" x14ac:dyDescent="0.15">
      <c r="B128" s="93" t="str">
        <f>IF(様式8!$F$107="","",様式8!$F$107)</f>
        <v/>
      </c>
      <c r="C128" s="1">
        <f>様式8!$AD$33</f>
        <v>0</v>
      </c>
      <c r="D128" s="1">
        <f>様式8!$AD$43</f>
        <v>0</v>
      </c>
      <c r="E128" s="1" t="str">
        <f t="shared" si="36"/>
        <v/>
      </c>
      <c r="F128" s="96" t="str">
        <f>IF(D128=0,"",COUNTIF($E$119:E128,E128))</f>
        <v/>
      </c>
      <c r="H128" s="95">
        <f t="shared" si="37"/>
        <v>0</v>
      </c>
      <c r="J128" s="95" t="str">
        <f t="shared" si="38"/>
        <v/>
      </c>
      <c r="L128" s="1" t="str">
        <f t="shared" si="39"/>
        <v/>
      </c>
    </row>
    <row r="129" spans="1:12" x14ac:dyDescent="0.15">
      <c r="B129" s="93" t="str">
        <f>IF(様式8!$F$113="","",様式8!$F$113)</f>
        <v/>
      </c>
      <c r="C129" s="1">
        <f>様式8!$AF$33</f>
        <v>0</v>
      </c>
      <c r="D129" s="1">
        <f>様式8!$AF$43</f>
        <v>0</v>
      </c>
      <c r="E129" s="1" t="str">
        <f t="shared" si="36"/>
        <v/>
      </c>
      <c r="F129" s="96" t="str">
        <f>IF(D129=0,"",COUNTIF($E$119:E129,E129))</f>
        <v/>
      </c>
      <c r="H129" s="95">
        <f t="shared" si="37"/>
        <v>0</v>
      </c>
      <c r="J129" s="95" t="str">
        <f t="shared" si="38"/>
        <v/>
      </c>
      <c r="L129" s="1" t="str">
        <f t="shared" si="39"/>
        <v/>
      </c>
    </row>
    <row r="130" spans="1:12" ht="14.25" thickBot="1" x14ac:dyDescent="0.2">
      <c r="B130" s="93" t="str">
        <f>IF(様式8!$F$119="","",様式8!$F$119)</f>
        <v/>
      </c>
      <c r="C130" s="1">
        <f>様式8!$AH$33</f>
        <v>0</v>
      </c>
      <c r="D130" s="1">
        <f>様式8!$AH$43</f>
        <v>0</v>
      </c>
      <c r="E130" s="1" t="str">
        <f t="shared" si="36"/>
        <v/>
      </c>
      <c r="F130" s="96" t="str">
        <f>IF(D130=0,"",COUNTIF($E$119:E130,E130))</f>
        <v/>
      </c>
      <c r="H130" s="95">
        <f t="shared" si="37"/>
        <v>0</v>
      </c>
      <c r="J130" s="95" t="str">
        <f t="shared" si="38"/>
        <v/>
      </c>
      <c r="L130" s="1" t="str">
        <f t="shared" si="39"/>
        <v/>
      </c>
    </row>
    <row r="131" spans="1:12" ht="14.25" thickBot="1" x14ac:dyDescent="0.2">
      <c r="A131" s="4" t="s">
        <v>344</v>
      </c>
      <c r="B131" s="91">
        <f>様式8!C44</f>
        <v>0</v>
      </c>
      <c r="C131" s="92">
        <f>(H131*35650)+(J131*5200)+(L131*1070)</f>
        <v>0</v>
      </c>
      <c r="G131" s="1" t="s">
        <v>259</v>
      </c>
      <c r="H131" s="1">
        <f>SUM(H132:H143)</f>
        <v>0</v>
      </c>
      <c r="I131" s="1" t="s">
        <v>333</v>
      </c>
      <c r="J131" s="1">
        <f>SUM(J132:J143)</f>
        <v>0</v>
      </c>
      <c r="K131" s="1" t="s">
        <v>334</v>
      </c>
      <c r="L131" s="1">
        <f>SUM(L132:L143)</f>
        <v>0</v>
      </c>
    </row>
    <row r="132" spans="1:12" x14ac:dyDescent="0.15">
      <c r="B132" s="93" t="str">
        <f>IF(様式8!$F$53="","",様式8!$F$53)</f>
        <v/>
      </c>
      <c r="C132" s="94">
        <f>様式8!$L$33</f>
        <v>0</v>
      </c>
      <c r="D132" s="1">
        <f>様式8!$L$44</f>
        <v>0</v>
      </c>
      <c r="E132" s="1" t="str">
        <f>IF(D132=0,"",B132&amp;D132)</f>
        <v/>
      </c>
      <c r="F132" s="96" t="str">
        <f>IF(D132=0,"",COUNTIF($E$132:E132,E132))</f>
        <v/>
      </c>
      <c r="H132" s="95">
        <f>IF(AND(D132="講師",F132&gt;=1,F132&lt;=3),1,0)</f>
        <v>0</v>
      </c>
      <c r="J132" s="95" t="str">
        <f>IF(AND(F132=1,SUMIFS($C$132:$C$143,$E$132:$E$143,B132&amp;$I$131)&gt;3),3,IF(AND(F132=1,SUMIFS($C$132:$C$143,$E$132:$E$143,B132&amp;$I$131)&lt;=3),SUMIFS($C$132:$C$143,$E$132:$E$143,B132&amp;$I$131),""))</f>
        <v/>
      </c>
      <c r="L132" s="1" t="str">
        <f>IF(D132="単労",C132,"")</f>
        <v/>
      </c>
    </row>
    <row r="133" spans="1:12" x14ac:dyDescent="0.15">
      <c r="B133" s="93" t="str">
        <f>IF(様式8!$F$59="","",様式8!$F$59)</f>
        <v/>
      </c>
      <c r="C133" s="1">
        <f>様式8!$N$33</f>
        <v>0</v>
      </c>
      <c r="D133" s="1">
        <f>様式8!$N$44</f>
        <v>0</v>
      </c>
      <c r="E133" s="1" t="str">
        <f t="shared" ref="E133:E143" si="40">IF(D133=0,"",B133&amp;D133)</f>
        <v/>
      </c>
      <c r="F133" s="96" t="str">
        <f>IF(D133=0,"",COUNTIF($E$132:E133,E133))</f>
        <v/>
      </c>
      <c r="H133" s="95">
        <f t="shared" ref="H133:H143" si="41">IF(AND(D133="講師",F133&gt;=1,F133&lt;=3),1,0)</f>
        <v>0</v>
      </c>
      <c r="J133" s="95" t="str">
        <f t="shared" ref="J133:J143" si="42">IF(AND(F133=1,SUMIFS($C$132:$C$143,$E$132:$E$143,B133&amp;$I$131)&gt;3),3,IF(AND(F133=1,SUMIFS($C$132:$C$143,$E$132:$E$143,B133&amp;$I$131)&lt;=3),SUMIFS($C$132:$C$143,$E$132:$E$143,B133&amp;$I$131),""))</f>
        <v/>
      </c>
      <c r="L133" s="1" t="str">
        <f t="shared" ref="L133:L143" si="43">IF(D133="単労",C133,"")</f>
        <v/>
      </c>
    </row>
    <row r="134" spans="1:12" x14ac:dyDescent="0.15">
      <c r="B134" s="93" t="str">
        <f>IF(様式8!$F$65="","",様式8!$F$65)</f>
        <v/>
      </c>
      <c r="C134" s="1">
        <f>様式8!$P$33</f>
        <v>0</v>
      </c>
      <c r="D134" s="1">
        <f>様式8!$P$44</f>
        <v>0</v>
      </c>
      <c r="E134" s="1" t="str">
        <f t="shared" si="40"/>
        <v/>
      </c>
      <c r="F134" s="96" t="str">
        <f>IF(D134=0,"",COUNTIF($E$132:E134,E134))</f>
        <v/>
      </c>
      <c r="H134" s="95">
        <f t="shared" si="41"/>
        <v>0</v>
      </c>
      <c r="J134" s="95" t="str">
        <f t="shared" si="42"/>
        <v/>
      </c>
      <c r="L134" s="1" t="str">
        <f t="shared" si="43"/>
        <v/>
      </c>
    </row>
    <row r="135" spans="1:12" x14ac:dyDescent="0.15">
      <c r="B135" s="93" t="str">
        <f>IF(様式8!$F$71="","",様式8!$F$71)</f>
        <v/>
      </c>
      <c r="C135" s="1">
        <f>様式8!$R$33</f>
        <v>0</v>
      </c>
      <c r="D135" s="1">
        <f>様式8!$R$44</f>
        <v>0</v>
      </c>
      <c r="E135" s="1" t="str">
        <f t="shared" si="40"/>
        <v/>
      </c>
      <c r="F135" s="96" t="str">
        <f>IF(D135=0,"",COUNTIF($E$132:E135,E135))</f>
        <v/>
      </c>
      <c r="H135" s="95">
        <f t="shared" si="41"/>
        <v>0</v>
      </c>
      <c r="J135" s="95" t="str">
        <f t="shared" si="42"/>
        <v/>
      </c>
      <c r="L135" s="1" t="str">
        <f t="shared" si="43"/>
        <v/>
      </c>
    </row>
    <row r="136" spans="1:12" x14ac:dyDescent="0.15">
      <c r="B136" s="93" t="str">
        <f>IF(様式8!$F$77="","",様式8!$F$77)</f>
        <v/>
      </c>
      <c r="C136" s="1">
        <f>様式8!$T$33</f>
        <v>0</v>
      </c>
      <c r="D136" s="1">
        <f>様式8!$T$44</f>
        <v>0</v>
      </c>
      <c r="E136" s="1" t="str">
        <f t="shared" si="40"/>
        <v/>
      </c>
      <c r="F136" s="96" t="str">
        <f>IF(D136=0,"",COUNTIF($E$132:E136,E136))</f>
        <v/>
      </c>
      <c r="H136" s="95">
        <f t="shared" si="41"/>
        <v>0</v>
      </c>
      <c r="J136" s="95" t="str">
        <f t="shared" si="42"/>
        <v/>
      </c>
      <c r="L136" s="1" t="str">
        <f t="shared" si="43"/>
        <v/>
      </c>
    </row>
    <row r="137" spans="1:12" x14ac:dyDescent="0.15">
      <c r="B137" s="93" t="str">
        <f>IF(様式8!$F$83="","",様式8!$F$83)</f>
        <v/>
      </c>
      <c r="C137" s="1">
        <f>様式8!$V$33</f>
        <v>0</v>
      </c>
      <c r="D137" s="1">
        <f>様式8!$V$44</f>
        <v>0</v>
      </c>
      <c r="E137" s="1" t="str">
        <f t="shared" si="40"/>
        <v/>
      </c>
      <c r="F137" s="96" t="str">
        <f>IF(D137=0,"",COUNTIF($E$132:E137,E137))</f>
        <v/>
      </c>
      <c r="H137" s="95">
        <f t="shared" si="41"/>
        <v>0</v>
      </c>
      <c r="J137" s="95" t="str">
        <f t="shared" si="42"/>
        <v/>
      </c>
      <c r="L137" s="1" t="str">
        <f t="shared" si="43"/>
        <v/>
      </c>
    </row>
    <row r="138" spans="1:12" x14ac:dyDescent="0.15">
      <c r="B138" s="93" t="str">
        <f>IF(様式8!$F$89="","",様式8!$F$89)</f>
        <v/>
      </c>
      <c r="C138" s="1">
        <f>様式8!$X$33</f>
        <v>0</v>
      </c>
      <c r="D138" s="1">
        <f>様式8!$X$44</f>
        <v>0</v>
      </c>
      <c r="E138" s="1" t="str">
        <f t="shared" si="40"/>
        <v/>
      </c>
      <c r="F138" s="96" t="str">
        <f>IF(D138=0,"",COUNTIF($E$132:E138,E138))</f>
        <v/>
      </c>
      <c r="H138" s="95">
        <f t="shared" si="41"/>
        <v>0</v>
      </c>
      <c r="J138" s="95" t="str">
        <f t="shared" si="42"/>
        <v/>
      </c>
      <c r="L138" s="1" t="str">
        <f t="shared" si="43"/>
        <v/>
      </c>
    </row>
    <row r="139" spans="1:12" x14ac:dyDescent="0.15">
      <c r="B139" s="93" t="str">
        <f>IF(様式8!$F$95="","",様式8!$F$95)</f>
        <v/>
      </c>
      <c r="C139" s="1">
        <f>様式8!$Z$33</f>
        <v>0</v>
      </c>
      <c r="D139" s="1">
        <f>様式8!$Z$44</f>
        <v>0</v>
      </c>
      <c r="E139" s="1" t="str">
        <f t="shared" si="40"/>
        <v/>
      </c>
      <c r="F139" s="96" t="str">
        <f>IF(D139=0,"",COUNTIF($E$132:E139,E139))</f>
        <v/>
      </c>
      <c r="H139" s="95">
        <f t="shared" si="41"/>
        <v>0</v>
      </c>
      <c r="J139" s="95" t="str">
        <f t="shared" si="42"/>
        <v/>
      </c>
      <c r="L139" s="1" t="str">
        <f t="shared" si="43"/>
        <v/>
      </c>
    </row>
    <row r="140" spans="1:12" x14ac:dyDescent="0.15">
      <c r="B140" s="93" t="str">
        <f>IF(様式8!$F$101="","",様式8!$F$101)</f>
        <v/>
      </c>
      <c r="C140" s="1">
        <f>様式8!$AB$33</f>
        <v>0</v>
      </c>
      <c r="D140" s="1">
        <f>様式8!$AB$44</f>
        <v>0</v>
      </c>
      <c r="E140" s="1" t="str">
        <f t="shared" si="40"/>
        <v/>
      </c>
      <c r="F140" s="96" t="str">
        <f>IF(D140=0,"",COUNTIF($E$132:E140,E140))</f>
        <v/>
      </c>
      <c r="H140" s="95">
        <f t="shared" si="41"/>
        <v>0</v>
      </c>
      <c r="J140" s="95" t="str">
        <f t="shared" si="42"/>
        <v/>
      </c>
      <c r="L140" s="1" t="str">
        <f t="shared" si="43"/>
        <v/>
      </c>
    </row>
    <row r="141" spans="1:12" x14ac:dyDescent="0.15">
      <c r="B141" s="93" t="str">
        <f>IF(様式8!$F$107="","",様式8!$F$107)</f>
        <v/>
      </c>
      <c r="C141" s="1">
        <f>様式8!$AD$33</f>
        <v>0</v>
      </c>
      <c r="D141" s="1">
        <f>様式8!$AD$44</f>
        <v>0</v>
      </c>
      <c r="E141" s="1" t="str">
        <f t="shared" si="40"/>
        <v/>
      </c>
      <c r="F141" s="96" t="str">
        <f>IF(D141=0,"",COUNTIF($E$132:E141,E141))</f>
        <v/>
      </c>
      <c r="H141" s="95">
        <f t="shared" si="41"/>
        <v>0</v>
      </c>
      <c r="J141" s="95" t="str">
        <f t="shared" si="42"/>
        <v/>
      </c>
      <c r="L141" s="1" t="str">
        <f t="shared" si="43"/>
        <v/>
      </c>
    </row>
    <row r="142" spans="1:12" x14ac:dyDescent="0.15">
      <c r="B142" s="93" t="str">
        <f>IF(様式8!$F$113="","",様式8!$F$113)</f>
        <v/>
      </c>
      <c r="C142" s="1">
        <f>様式8!$AF$33</f>
        <v>0</v>
      </c>
      <c r="D142" s="1">
        <f>様式8!$AF$44</f>
        <v>0</v>
      </c>
      <c r="E142" s="1" t="str">
        <f t="shared" si="40"/>
        <v/>
      </c>
      <c r="F142" s="96" t="str">
        <f>IF(D142=0,"",COUNTIF($E$132:E142,E142))</f>
        <v/>
      </c>
      <c r="H142" s="95">
        <f t="shared" si="41"/>
        <v>0</v>
      </c>
      <c r="J142" s="95" t="str">
        <f t="shared" si="42"/>
        <v/>
      </c>
      <c r="L142" s="1" t="str">
        <f t="shared" si="43"/>
        <v/>
      </c>
    </row>
    <row r="143" spans="1:12" ht="14.25" thickBot="1" x14ac:dyDescent="0.2">
      <c r="B143" s="93" t="str">
        <f>IF(様式8!$F$119="","",様式8!$F$119)</f>
        <v/>
      </c>
      <c r="C143" s="1">
        <f>様式8!$AH$33</f>
        <v>0</v>
      </c>
      <c r="D143" s="1">
        <f>様式8!$AH$44</f>
        <v>0</v>
      </c>
      <c r="E143" s="1" t="str">
        <f t="shared" si="40"/>
        <v/>
      </c>
      <c r="F143" s="96" t="str">
        <f>IF(D143=0,"",COUNTIF($E$132:E143,E143))</f>
        <v/>
      </c>
      <c r="H143" s="95">
        <f t="shared" si="41"/>
        <v>0</v>
      </c>
      <c r="J143" s="95" t="str">
        <f t="shared" si="42"/>
        <v/>
      </c>
      <c r="L143" s="1" t="str">
        <f t="shared" si="43"/>
        <v/>
      </c>
    </row>
    <row r="144" spans="1:12" ht="14.25" thickBot="1" x14ac:dyDescent="0.2">
      <c r="A144" s="4" t="s">
        <v>345</v>
      </c>
      <c r="B144" s="91">
        <f>様式8!C45</f>
        <v>0</v>
      </c>
      <c r="C144" s="92">
        <f>(H144*35650)+(J144*5200)+(L144*1070)</f>
        <v>0</v>
      </c>
      <c r="G144" s="1" t="s">
        <v>259</v>
      </c>
      <c r="H144" s="1">
        <f>SUM(H145:H156)</f>
        <v>0</v>
      </c>
      <c r="I144" s="1" t="s">
        <v>333</v>
      </c>
      <c r="J144" s="1">
        <f>SUM(J145:J156)</f>
        <v>0</v>
      </c>
      <c r="K144" s="1" t="s">
        <v>334</v>
      </c>
      <c r="L144" s="1">
        <f>SUM(L145:L156)</f>
        <v>0</v>
      </c>
    </row>
    <row r="145" spans="1:12" x14ac:dyDescent="0.15">
      <c r="B145" s="93" t="str">
        <f>IF(様式8!$F$53="","",様式8!$F$53)</f>
        <v/>
      </c>
      <c r="C145" s="94">
        <f>様式8!$L$33</f>
        <v>0</v>
      </c>
      <c r="D145" s="1">
        <f>様式8!$L$45</f>
        <v>0</v>
      </c>
      <c r="E145" s="1" t="str">
        <f>IF(D145=0,"",B145&amp;D145)</f>
        <v/>
      </c>
      <c r="F145" s="96" t="str">
        <f>IF(D145=0,"",COUNTIF($E$145:E145,E145))</f>
        <v/>
      </c>
      <c r="H145" s="95">
        <f>IF(AND(D145="講師",F145&gt;=1,F145&lt;=3),1,0)</f>
        <v>0</v>
      </c>
      <c r="J145" s="95" t="str">
        <f>IF(AND(F145=1,SUMIFS($C$145:$C$156,$E$145:$E$156,B145&amp;$I$144)&gt;3),3,IF(AND(F145=1,SUMIFS($C$145:$C$156,$E$145:$E$156,B145&amp;$I$144)&lt;=3),SUMIFS($C$145:$C$156,$E$145:$E$156,B145&amp;$I$144),""))</f>
        <v/>
      </c>
      <c r="L145" s="1" t="str">
        <f>IF(D145="単労",C145,"")</f>
        <v/>
      </c>
    </row>
    <row r="146" spans="1:12" x14ac:dyDescent="0.15">
      <c r="B146" s="93" t="str">
        <f>IF(様式8!$F$59="","",様式8!$F$59)</f>
        <v/>
      </c>
      <c r="C146" s="1">
        <f>様式8!$N$33</f>
        <v>0</v>
      </c>
      <c r="D146" s="1">
        <f>様式8!$N$45</f>
        <v>0</v>
      </c>
      <c r="E146" s="1" t="str">
        <f t="shared" ref="E146:E156" si="44">IF(D146=0,"",B146&amp;D146)</f>
        <v/>
      </c>
      <c r="F146" s="96" t="str">
        <f>IF(D146=0,"",COUNTIF($E$145:E146,E146))</f>
        <v/>
      </c>
      <c r="H146" s="95">
        <f t="shared" ref="H146:H156" si="45">IF(AND(D146="講師",F146&gt;=1,F146&lt;=3),1,0)</f>
        <v>0</v>
      </c>
      <c r="J146" s="95" t="str">
        <f t="shared" ref="J146:J156" si="46">IF(AND(F146=1,SUMIFS($C$145:$C$156,$E$145:$E$156,B146&amp;$I$144)&gt;3),3,IF(AND(F146=1,SUMIFS($C$145:$C$156,$E$145:$E$156,B146&amp;$I$144)&lt;=3),SUMIFS($C$145:$C$156,$E$145:$E$156,B146&amp;$I$144),""))</f>
        <v/>
      </c>
      <c r="L146" s="1" t="str">
        <f t="shared" ref="L146:L156" si="47">IF(D146="単労",C146,"")</f>
        <v/>
      </c>
    </row>
    <row r="147" spans="1:12" x14ac:dyDescent="0.15">
      <c r="B147" s="93" t="str">
        <f>IF(様式8!$F$65="","",様式8!$F$65)</f>
        <v/>
      </c>
      <c r="C147" s="1">
        <f>様式8!$P$33</f>
        <v>0</v>
      </c>
      <c r="D147" s="1">
        <f>様式8!$P$45</f>
        <v>0</v>
      </c>
      <c r="E147" s="1" t="str">
        <f t="shared" si="44"/>
        <v/>
      </c>
      <c r="F147" s="96" t="str">
        <f>IF(D147=0,"",COUNTIF($E$145:E147,E147))</f>
        <v/>
      </c>
      <c r="H147" s="95">
        <f t="shared" si="45"/>
        <v>0</v>
      </c>
      <c r="J147" s="95" t="str">
        <f t="shared" si="46"/>
        <v/>
      </c>
      <c r="L147" s="1" t="str">
        <f t="shared" si="47"/>
        <v/>
      </c>
    </row>
    <row r="148" spans="1:12" x14ac:dyDescent="0.15">
      <c r="B148" s="93" t="str">
        <f>IF(様式8!$F$71="","",様式8!$F$71)</f>
        <v/>
      </c>
      <c r="C148" s="1">
        <f>様式8!$R$33</f>
        <v>0</v>
      </c>
      <c r="D148" s="1">
        <f>様式8!$R$45</f>
        <v>0</v>
      </c>
      <c r="E148" s="1" t="str">
        <f t="shared" si="44"/>
        <v/>
      </c>
      <c r="F148" s="96" t="str">
        <f>IF(D148=0,"",COUNTIF($E$145:E148,E148))</f>
        <v/>
      </c>
      <c r="H148" s="95">
        <f t="shared" si="45"/>
        <v>0</v>
      </c>
      <c r="J148" s="95" t="str">
        <f t="shared" si="46"/>
        <v/>
      </c>
      <c r="L148" s="1" t="str">
        <f t="shared" si="47"/>
        <v/>
      </c>
    </row>
    <row r="149" spans="1:12" x14ac:dyDescent="0.15">
      <c r="B149" s="93" t="str">
        <f>IF(様式8!$F$77="","",様式8!$F$77)</f>
        <v/>
      </c>
      <c r="C149" s="1">
        <f>様式8!$T$33</f>
        <v>0</v>
      </c>
      <c r="D149" s="1">
        <f>様式8!$T$45</f>
        <v>0</v>
      </c>
      <c r="E149" s="1" t="str">
        <f t="shared" si="44"/>
        <v/>
      </c>
      <c r="F149" s="96" t="str">
        <f>IF(D149=0,"",COUNTIF($E$145:E149,E149))</f>
        <v/>
      </c>
      <c r="H149" s="95">
        <f t="shared" si="45"/>
        <v>0</v>
      </c>
      <c r="J149" s="95" t="str">
        <f t="shared" si="46"/>
        <v/>
      </c>
      <c r="L149" s="1" t="str">
        <f t="shared" si="47"/>
        <v/>
      </c>
    </row>
    <row r="150" spans="1:12" x14ac:dyDescent="0.15">
      <c r="B150" s="93" t="str">
        <f>IF(様式8!$F$83="","",様式8!$F$83)</f>
        <v/>
      </c>
      <c r="C150" s="1">
        <f>様式8!$V$33</f>
        <v>0</v>
      </c>
      <c r="D150" s="1">
        <f>様式8!$V$45</f>
        <v>0</v>
      </c>
      <c r="E150" s="1" t="str">
        <f t="shared" si="44"/>
        <v/>
      </c>
      <c r="F150" s="96" t="str">
        <f>IF(D150=0,"",COUNTIF($E$145:E150,E150))</f>
        <v/>
      </c>
      <c r="H150" s="95">
        <f t="shared" si="45"/>
        <v>0</v>
      </c>
      <c r="J150" s="95" t="str">
        <f t="shared" si="46"/>
        <v/>
      </c>
      <c r="L150" s="1" t="str">
        <f t="shared" si="47"/>
        <v/>
      </c>
    </row>
    <row r="151" spans="1:12" x14ac:dyDescent="0.15">
      <c r="B151" s="93" t="str">
        <f>IF(様式8!$F$89="","",様式8!$F$89)</f>
        <v/>
      </c>
      <c r="C151" s="1">
        <f>様式8!$X$33</f>
        <v>0</v>
      </c>
      <c r="D151" s="1">
        <f>様式8!$X$45</f>
        <v>0</v>
      </c>
      <c r="E151" s="1" t="str">
        <f t="shared" si="44"/>
        <v/>
      </c>
      <c r="F151" s="96" t="str">
        <f>IF(D151=0,"",COUNTIF($E$145:E151,E151))</f>
        <v/>
      </c>
      <c r="H151" s="95">
        <f t="shared" si="45"/>
        <v>0</v>
      </c>
      <c r="J151" s="95" t="str">
        <f t="shared" si="46"/>
        <v/>
      </c>
      <c r="L151" s="1" t="str">
        <f t="shared" si="47"/>
        <v/>
      </c>
    </row>
    <row r="152" spans="1:12" x14ac:dyDescent="0.15">
      <c r="B152" s="93" t="str">
        <f>IF(様式8!$F$95="","",様式8!$F$95)</f>
        <v/>
      </c>
      <c r="C152" s="1">
        <f>様式8!$Z$33</f>
        <v>0</v>
      </c>
      <c r="D152" s="1">
        <f>様式8!$Z$45</f>
        <v>0</v>
      </c>
      <c r="E152" s="1" t="str">
        <f t="shared" si="44"/>
        <v/>
      </c>
      <c r="F152" s="96" t="str">
        <f>IF(D152=0,"",COUNTIF($E$145:E152,E152))</f>
        <v/>
      </c>
      <c r="H152" s="95">
        <f t="shared" si="45"/>
        <v>0</v>
      </c>
      <c r="J152" s="95" t="str">
        <f t="shared" si="46"/>
        <v/>
      </c>
      <c r="L152" s="1" t="str">
        <f t="shared" si="47"/>
        <v/>
      </c>
    </row>
    <row r="153" spans="1:12" x14ac:dyDescent="0.15">
      <c r="B153" s="93" t="str">
        <f>IF(様式8!$F$101="","",様式8!$F$101)</f>
        <v/>
      </c>
      <c r="C153" s="1">
        <f>様式8!$AB$33</f>
        <v>0</v>
      </c>
      <c r="D153" s="1">
        <f>様式8!$AB$45</f>
        <v>0</v>
      </c>
      <c r="E153" s="1" t="str">
        <f t="shared" si="44"/>
        <v/>
      </c>
      <c r="F153" s="96" t="str">
        <f>IF(D153=0,"",COUNTIF($E$145:E153,E153))</f>
        <v/>
      </c>
      <c r="H153" s="95">
        <f t="shared" si="45"/>
        <v>0</v>
      </c>
      <c r="J153" s="95" t="str">
        <f t="shared" si="46"/>
        <v/>
      </c>
      <c r="L153" s="1" t="str">
        <f t="shared" si="47"/>
        <v/>
      </c>
    </row>
    <row r="154" spans="1:12" x14ac:dyDescent="0.15">
      <c r="B154" s="93" t="str">
        <f>IF(様式8!$F$107="","",様式8!$F$107)</f>
        <v/>
      </c>
      <c r="C154" s="1">
        <f>様式8!$AD$33</f>
        <v>0</v>
      </c>
      <c r="D154" s="1">
        <f>様式8!$AD$45</f>
        <v>0</v>
      </c>
      <c r="E154" s="1" t="str">
        <f t="shared" si="44"/>
        <v/>
      </c>
      <c r="F154" s="96" t="str">
        <f>IF(D154=0,"",COUNTIF($E$145:E154,E154))</f>
        <v/>
      </c>
      <c r="H154" s="95">
        <f t="shared" si="45"/>
        <v>0</v>
      </c>
      <c r="J154" s="95" t="str">
        <f t="shared" si="46"/>
        <v/>
      </c>
      <c r="L154" s="1" t="str">
        <f t="shared" si="47"/>
        <v/>
      </c>
    </row>
    <row r="155" spans="1:12" x14ac:dyDescent="0.15">
      <c r="B155" s="93" t="str">
        <f>IF(様式8!$F$113="","",様式8!$F$113)</f>
        <v/>
      </c>
      <c r="C155" s="1">
        <f>様式8!$AF$33</f>
        <v>0</v>
      </c>
      <c r="D155" s="1">
        <f>様式8!$AF$45</f>
        <v>0</v>
      </c>
      <c r="E155" s="1" t="str">
        <f t="shared" si="44"/>
        <v/>
      </c>
      <c r="F155" s="96" t="str">
        <f>IF(D155=0,"",COUNTIF($E$145:E155,E155))</f>
        <v/>
      </c>
      <c r="H155" s="95">
        <f t="shared" si="45"/>
        <v>0</v>
      </c>
      <c r="J155" s="95" t="str">
        <f t="shared" si="46"/>
        <v/>
      </c>
      <c r="L155" s="1" t="str">
        <f t="shared" si="47"/>
        <v/>
      </c>
    </row>
    <row r="156" spans="1:12" ht="14.25" thickBot="1" x14ac:dyDescent="0.2">
      <c r="B156" s="93" t="str">
        <f>IF(様式8!$F$119="","",様式8!$F$119)</f>
        <v/>
      </c>
      <c r="C156" s="1">
        <f>様式8!$AH$33</f>
        <v>0</v>
      </c>
      <c r="D156" s="1">
        <f>様式8!$AH$45</f>
        <v>0</v>
      </c>
      <c r="E156" s="1" t="str">
        <f t="shared" si="44"/>
        <v/>
      </c>
      <c r="F156" s="96" t="str">
        <f>IF(D156=0,"",COUNTIF($E$145:E156,E156))</f>
        <v/>
      </c>
      <c r="H156" s="95">
        <f t="shared" si="45"/>
        <v>0</v>
      </c>
      <c r="J156" s="95" t="str">
        <f t="shared" si="46"/>
        <v/>
      </c>
      <c r="L156" s="1" t="str">
        <f t="shared" si="47"/>
        <v/>
      </c>
    </row>
    <row r="157" spans="1:12" ht="14.25" thickBot="1" x14ac:dyDescent="0.2">
      <c r="A157" s="4" t="s">
        <v>346</v>
      </c>
      <c r="B157" s="91">
        <f>様式8!C46</f>
        <v>0</v>
      </c>
      <c r="C157" s="92">
        <f>(H157*35650)+(J157*5200)+(L157*1070)</f>
        <v>0</v>
      </c>
      <c r="G157" s="1" t="s">
        <v>259</v>
      </c>
      <c r="H157" s="1">
        <f>SUM(H158:H169)</f>
        <v>0</v>
      </c>
      <c r="I157" s="1" t="s">
        <v>333</v>
      </c>
      <c r="J157" s="1">
        <f>SUM(J158:J169)</f>
        <v>0</v>
      </c>
      <c r="K157" s="1" t="s">
        <v>334</v>
      </c>
      <c r="L157" s="1">
        <f>SUM(L158:L169)</f>
        <v>0</v>
      </c>
    </row>
    <row r="158" spans="1:12" x14ac:dyDescent="0.15">
      <c r="B158" s="93" t="str">
        <f>IF(様式8!$F$53="","",様式8!$F$53)</f>
        <v/>
      </c>
      <c r="C158" s="94">
        <f>様式8!$L$33</f>
        <v>0</v>
      </c>
      <c r="D158" s="1">
        <f>様式8!$L$46</f>
        <v>0</v>
      </c>
      <c r="E158" s="1" t="str">
        <f>IF(D158=0,"",B158&amp;D158)</f>
        <v/>
      </c>
      <c r="F158" s="96" t="str">
        <f>IF(D158=0,"",COUNTIF($E$158:E158,E158))</f>
        <v/>
      </c>
      <c r="H158" s="95">
        <f>IF(AND(D158="講師",F158&gt;=1,F158&lt;=3),1,0)</f>
        <v>0</v>
      </c>
      <c r="J158" s="95" t="str">
        <f>IF(AND(F158=1,SUMIFS($C$158:$C$169,$E$158:$E$169,B158&amp;$I$157)&gt;3),3,IF(AND(F158=1,SUMIFS($C$158:$C$169,$E$158:$E$169,B158&amp;$I$157)&lt;=3),SUMIFS($C$158:$C$169,$E$158:$E$169,B158&amp;$I$157),""))</f>
        <v/>
      </c>
      <c r="L158" s="1" t="str">
        <f>IF(D158="単労",C158,"")</f>
        <v/>
      </c>
    </row>
    <row r="159" spans="1:12" x14ac:dyDescent="0.15">
      <c r="B159" s="93" t="str">
        <f>IF(様式8!$F$59="","",様式8!$F$59)</f>
        <v/>
      </c>
      <c r="C159" s="1">
        <f>様式8!$N$33</f>
        <v>0</v>
      </c>
      <c r="D159" s="1">
        <f>様式8!$N$46</f>
        <v>0</v>
      </c>
      <c r="E159" s="1" t="str">
        <f t="shared" ref="E159:E169" si="48">IF(D159=0,"",B159&amp;D159)</f>
        <v/>
      </c>
      <c r="F159" s="96" t="str">
        <f>IF(D159=0,"",COUNTIF($E$158:E159,E159))</f>
        <v/>
      </c>
      <c r="H159" s="95">
        <f t="shared" ref="H159:H169" si="49">IF(AND(D159="講師",F159&gt;=1,F159&lt;=3),1,0)</f>
        <v>0</v>
      </c>
      <c r="J159" s="95" t="str">
        <f t="shared" ref="J159:J169" si="50">IF(AND(F159=1,SUMIFS($C$158:$C$169,$E$158:$E$169,B159&amp;$I$157)&gt;3),3,IF(AND(F159=1,SUMIFS($C$158:$C$169,$E$158:$E$169,B159&amp;$I$157)&lt;=3),SUMIFS($C$158:$C$169,$E$158:$E$169,B159&amp;$I$157),""))</f>
        <v/>
      </c>
      <c r="L159" s="1" t="str">
        <f t="shared" ref="L159:L169" si="51">IF(D159="単労",C159,"")</f>
        <v/>
      </c>
    </row>
    <row r="160" spans="1:12" x14ac:dyDescent="0.15">
      <c r="B160" s="93" t="str">
        <f>IF(様式8!$F$65="","",様式8!$F$65)</f>
        <v/>
      </c>
      <c r="C160" s="1">
        <f>様式8!$P$33</f>
        <v>0</v>
      </c>
      <c r="D160" s="1">
        <f>様式8!$P$46</f>
        <v>0</v>
      </c>
      <c r="E160" s="1" t="str">
        <f t="shared" si="48"/>
        <v/>
      </c>
      <c r="F160" s="96" t="str">
        <f>IF(D160=0,"",COUNTIF($E$158:E160,E160))</f>
        <v/>
      </c>
      <c r="H160" s="95">
        <f t="shared" si="49"/>
        <v>0</v>
      </c>
      <c r="J160" s="95" t="str">
        <f t="shared" si="50"/>
        <v/>
      </c>
      <c r="L160" s="1" t="str">
        <f t="shared" si="51"/>
        <v/>
      </c>
    </row>
    <row r="161" spans="1:12" x14ac:dyDescent="0.15">
      <c r="B161" s="93" t="str">
        <f>IF(様式8!$F$71="","",様式8!$F$71)</f>
        <v/>
      </c>
      <c r="C161" s="1">
        <f>様式8!$R$33</f>
        <v>0</v>
      </c>
      <c r="D161" s="1">
        <f>様式8!$R$46</f>
        <v>0</v>
      </c>
      <c r="E161" s="1" t="str">
        <f t="shared" si="48"/>
        <v/>
      </c>
      <c r="F161" s="96" t="str">
        <f>IF(D161=0,"",COUNTIF($E$158:E161,E161))</f>
        <v/>
      </c>
      <c r="H161" s="95">
        <f t="shared" si="49"/>
        <v>0</v>
      </c>
      <c r="J161" s="95" t="str">
        <f t="shared" si="50"/>
        <v/>
      </c>
      <c r="L161" s="1" t="str">
        <f t="shared" si="51"/>
        <v/>
      </c>
    </row>
    <row r="162" spans="1:12" x14ac:dyDescent="0.15">
      <c r="B162" s="93" t="str">
        <f>IF(様式8!$F$77="","",様式8!$F$77)</f>
        <v/>
      </c>
      <c r="C162" s="1">
        <f>様式8!$T$33</f>
        <v>0</v>
      </c>
      <c r="D162" s="1">
        <f>様式8!$T$46</f>
        <v>0</v>
      </c>
      <c r="E162" s="1" t="str">
        <f t="shared" si="48"/>
        <v/>
      </c>
      <c r="F162" s="96" t="str">
        <f>IF(D162=0,"",COUNTIF($E$158:E162,E162))</f>
        <v/>
      </c>
      <c r="H162" s="95">
        <f t="shared" si="49"/>
        <v>0</v>
      </c>
      <c r="J162" s="95" t="str">
        <f t="shared" si="50"/>
        <v/>
      </c>
      <c r="L162" s="1" t="str">
        <f t="shared" si="51"/>
        <v/>
      </c>
    </row>
    <row r="163" spans="1:12" x14ac:dyDescent="0.15">
      <c r="B163" s="93" t="str">
        <f>IF(様式8!$F$83="","",様式8!$F$83)</f>
        <v/>
      </c>
      <c r="C163" s="1">
        <f>様式8!$V$33</f>
        <v>0</v>
      </c>
      <c r="D163" s="1">
        <f>様式8!$V$46</f>
        <v>0</v>
      </c>
      <c r="E163" s="1" t="str">
        <f t="shared" si="48"/>
        <v/>
      </c>
      <c r="F163" s="96" t="str">
        <f>IF(D163=0,"",COUNTIF($E$158:E163,E163))</f>
        <v/>
      </c>
      <c r="H163" s="95">
        <f t="shared" si="49"/>
        <v>0</v>
      </c>
      <c r="J163" s="95" t="str">
        <f t="shared" si="50"/>
        <v/>
      </c>
      <c r="L163" s="1" t="str">
        <f t="shared" si="51"/>
        <v/>
      </c>
    </row>
    <row r="164" spans="1:12" x14ac:dyDescent="0.15">
      <c r="B164" s="93" t="str">
        <f>IF(様式8!$F$89="","",様式8!$F$89)</f>
        <v/>
      </c>
      <c r="C164" s="1">
        <f>様式8!$X$33</f>
        <v>0</v>
      </c>
      <c r="D164" s="1">
        <f>様式8!$X$46</f>
        <v>0</v>
      </c>
      <c r="E164" s="1" t="str">
        <f t="shared" si="48"/>
        <v/>
      </c>
      <c r="F164" s="96" t="str">
        <f>IF(D164=0,"",COUNTIF($E$158:E164,E164))</f>
        <v/>
      </c>
      <c r="H164" s="95">
        <f t="shared" si="49"/>
        <v>0</v>
      </c>
      <c r="J164" s="95" t="str">
        <f t="shared" si="50"/>
        <v/>
      </c>
      <c r="L164" s="1" t="str">
        <f t="shared" si="51"/>
        <v/>
      </c>
    </row>
    <row r="165" spans="1:12" x14ac:dyDescent="0.15">
      <c r="B165" s="93" t="str">
        <f>IF(様式8!$F$95="","",様式8!$F$95)</f>
        <v/>
      </c>
      <c r="C165" s="1">
        <f>様式8!$Z$33</f>
        <v>0</v>
      </c>
      <c r="D165" s="1">
        <f>様式8!$Z$46</f>
        <v>0</v>
      </c>
      <c r="E165" s="1" t="str">
        <f t="shared" si="48"/>
        <v/>
      </c>
      <c r="F165" s="96" t="str">
        <f>IF(D165=0,"",COUNTIF($E$158:E165,E165))</f>
        <v/>
      </c>
      <c r="H165" s="95">
        <f t="shared" si="49"/>
        <v>0</v>
      </c>
      <c r="J165" s="95" t="str">
        <f t="shared" si="50"/>
        <v/>
      </c>
      <c r="L165" s="1" t="str">
        <f t="shared" si="51"/>
        <v/>
      </c>
    </row>
    <row r="166" spans="1:12" x14ac:dyDescent="0.15">
      <c r="B166" s="93" t="str">
        <f>IF(様式8!$F$101="","",様式8!$F$101)</f>
        <v/>
      </c>
      <c r="C166" s="1">
        <f>様式8!$AB$33</f>
        <v>0</v>
      </c>
      <c r="D166" s="1">
        <f>様式8!$AB$46</f>
        <v>0</v>
      </c>
      <c r="E166" s="1" t="str">
        <f t="shared" si="48"/>
        <v/>
      </c>
      <c r="F166" s="96" t="str">
        <f>IF(D166=0,"",COUNTIF($E$158:E166,E166))</f>
        <v/>
      </c>
      <c r="H166" s="95">
        <f t="shared" si="49"/>
        <v>0</v>
      </c>
      <c r="J166" s="95" t="str">
        <f t="shared" si="50"/>
        <v/>
      </c>
      <c r="L166" s="1" t="str">
        <f t="shared" si="51"/>
        <v/>
      </c>
    </row>
    <row r="167" spans="1:12" x14ac:dyDescent="0.15">
      <c r="B167" s="93" t="str">
        <f>IF(様式8!$F$107="","",様式8!$F$107)</f>
        <v/>
      </c>
      <c r="C167" s="1">
        <f>様式8!$AD$33</f>
        <v>0</v>
      </c>
      <c r="D167" s="1">
        <f>様式8!$AD$46</f>
        <v>0</v>
      </c>
      <c r="E167" s="1" t="str">
        <f t="shared" si="48"/>
        <v/>
      </c>
      <c r="F167" s="96" t="str">
        <f>IF(D167=0,"",COUNTIF($E$158:E167,E167))</f>
        <v/>
      </c>
      <c r="H167" s="95">
        <f t="shared" si="49"/>
        <v>0</v>
      </c>
      <c r="J167" s="95" t="str">
        <f t="shared" si="50"/>
        <v/>
      </c>
      <c r="L167" s="1" t="str">
        <f t="shared" si="51"/>
        <v/>
      </c>
    </row>
    <row r="168" spans="1:12" x14ac:dyDescent="0.15">
      <c r="B168" s="93" t="str">
        <f>IF(様式8!$F$113="","",様式8!$F$113)</f>
        <v/>
      </c>
      <c r="C168" s="1">
        <f>様式8!$AF$33</f>
        <v>0</v>
      </c>
      <c r="D168" s="1">
        <f>様式8!$AF$46</f>
        <v>0</v>
      </c>
      <c r="E168" s="1" t="str">
        <f t="shared" si="48"/>
        <v/>
      </c>
      <c r="F168" s="96" t="str">
        <f>IF(D168=0,"",COUNTIF($E$158:E168,E168))</f>
        <v/>
      </c>
      <c r="H168" s="95">
        <f t="shared" si="49"/>
        <v>0</v>
      </c>
      <c r="J168" s="95" t="str">
        <f t="shared" si="50"/>
        <v/>
      </c>
      <c r="L168" s="1" t="str">
        <f t="shared" si="51"/>
        <v/>
      </c>
    </row>
    <row r="169" spans="1:12" ht="14.25" thickBot="1" x14ac:dyDescent="0.2">
      <c r="B169" s="93" t="str">
        <f>IF(様式8!$F$119="","",様式8!$F$119)</f>
        <v/>
      </c>
      <c r="C169" s="1">
        <f>様式8!$AH$33</f>
        <v>0</v>
      </c>
      <c r="D169" s="1">
        <f>様式8!$AH$46</f>
        <v>0</v>
      </c>
      <c r="E169" s="1" t="str">
        <f t="shared" si="48"/>
        <v/>
      </c>
      <c r="F169" s="96" t="str">
        <f>IF(D169=0,"",COUNTIF($E$158:E169,E169))</f>
        <v/>
      </c>
      <c r="H169" s="95">
        <f t="shared" si="49"/>
        <v>0</v>
      </c>
      <c r="J169" s="95" t="str">
        <f t="shared" si="50"/>
        <v/>
      </c>
      <c r="L169" s="1" t="str">
        <f t="shared" si="51"/>
        <v/>
      </c>
    </row>
    <row r="170" spans="1:12" ht="14.25" thickBot="1" x14ac:dyDescent="0.2">
      <c r="A170" s="4" t="s">
        <v>347</v>
      </c>
      <c r="B170" s="91">
        <f>様式8!C47</f>
        <v>0</v>
      </c>
      <c r="C170" s="92">
        <f>(H170*35650)+(J170*5200)+(L170*1070)</f>
        <v>0</v>
      </c>
      <c r="G170" s="1" t="s">
        <v>259</v>
      </c>
      <c r="H170" s="1">
        <f>SUM(H171:H182)</f>
        <v>0</v>
      </c>
      <c r="I170" s="1" t="s">
        <v>333</v>
      </c>
      <c r="J170" s="1">
        <f>SUM(J171:J182)</f>
        <v>0</v>
      </c>
      <c r="K170" s="1" t="s">
        <v>334</v>
      </c>
      <c r="L170" s="1">
        <f>SUM(L171:L182)</f>
        <v>0</v>
      </c>
    </row>
    <row r="171" spans="1:12" x14ac:dyDescent="0.15">
      <c r="B171" s="93" t="str">
        <f>IF(様式8!$F$53="","",様式8!$F$53)</f>
        <v/>
      </c>
      <c r="C171" s="94">
        <f>様式8!$L$33</f>
        <v>0</v>
      </c>
      <c r="D171" s="1">
        <f>様式8!$L$47</f>
        <v>0</v>
      </c>
      <c r="E171" s="1" t="str">
        <f>IF(D171=0,"",B171&amp;D171)</f>
        <v/>
      </c>
      <c r="F171" s="96" t="str">
        <f>IF(D171=0,"",COUNTIF($E$171:E171,E171))</f>
        <v/>
      </c>
      <c r="H171" s="95">
        <f>IF(AND(D171="講師",F171&gt;=1,F171&lt;=3),1,0)</f>
        <v>0</v>
      </c>
      <c r="J171" s="95" t="str">
        <f>IF(AND(F171=1,SUMIFS($C$171:$C$182,$E$171:$E$182,B171&amp;$I$170)&gt;3),3,IF(AND(F171=1,SUMIFS($C$171:$C$182,$E$171:$E$182,B171&amp;$I$170)&lt;=3),SUMIFS($C$171:$C$182,$E$171:$E$182,B171&amp;$I$170),""))</f>
        <v/>
      </c>
      <c r="L171" s="1" t="str">
        <f>IF(D171="単労",C171,"")</f>
        <v/>
      </c>
    </row>
    <row r="172" spans="1:12" x14ac:dyDescent="0.15">
      <c r="B172" s="93" t="str">
        <f>IF(様式8!$F$59="","",様式8!$F$59)</f>
        <v/>
      </c>
      <c r="C172" s="1">
        <f>様式8!$N$33</f>
        <v>0</v>
      </c>
      <c r="D172" s="1">
        <f>様式8!$N$47</f>
        <v>0</v>
      </c>
      <c r="E172" s="1" t="str">
        <f t="shared" ref="E172:E182" si="52">IF(D172=0,"",B172&amp;D172)</f>
        <v/>
      </c>
      <c r="F172" s="96" t="str">
        <f>IF(D172=0,"",COUNTIF($E$171:E172,E172))</f>
        <v/>
      </c>
      <c r="H172" s="95">
        <f t="shared" ref="H172:H182" si="53">IF(AND(D172="講師",F172&gt;=1,F172&lt;=3),1,0)</f>
        <v>0</v>
      </c>
      <c r="J172" s="95" t="str">
        <f t="shared" ref="J172:J182" si="54">IF(AND(F172=1,SUMIFS($C$171:$C$182,$E$171:$E$182,B172&amp;$I$170)&gt;3),3,IF(AND(F172=1,SUMIFS($C$171:$C$182,$E$171:$E$182,B172&amp;$I$170)&lt;=3),SUMIFS($C$171:$C$182,$E$171:$E$182,B172&amp;$I$170),""))</f>
        <v/>
      </c>
      <c r="L172" s="1" t="str">
        <f t="shared" ref="L172:L182" si="55">IF(D172="単労",C172,"")</f>
        <v/>
      </c>
    </row>
    <row r="173" spans="1:12" x14ac:dyDescent="0.15">
      <c r="B173" s="93" t="str">
        <f>IF(様式8!$F$65="","",様式8!$F$65)</f>
        <v/>
      </c>
      <c r="C173" s="1">
        <f>様式8!$P$33</f>
        <v>0</v>
      </c>
      <c r="D173" s="1">
        <f>様式8!$P$47</f>
        <v>0</v>
      </c>
      <c r="E173" s="1" t="str">
        <f t="shared" si="52"/>
        <v/>
      </c>
      <c r="F173" s="96" t="str">
        <f>IF(D173=0,"",COUNTIF($E$171:E173,E173))</f>
        <v/>
      </c>
      <c r="H173" s="95">
        <f t="shared" si="53"/>
        <v>0</v>
      </c>
      <c r="J173" s="95" t="str">
        <f t="shared" si="54"/>
        <v/>
      </c>
      <c r="L173" s="1" t="str">
        <f t="shared" si="55"/>
        <v/>
      </c>
    </row>
    <row r="174" spans="1:12" x14ac:dyDescent="0.15">
      <c r="B174" s="93" t="str">
        <f>IF(様式8!$F$71="","",様式8!$F$71)</f>
        <v/>
      </c>
      <c r="C174" s="1">
        <f>様式8!$R$33</f>
        <v>0</v>
      </c>
      <c r="D174" s="1">
        <f>様式8!$R$47</f>
        <v>0</v>
      </c>
      <c r="E174" s="1" t="str">
        <f t="shared" si="52"/>
        <v/>
      </c>
      <c r="F174" s="96" t="str">
        <f>IF(D174=0,"",COUNTIF($E$171:E174,E174))</f>
        <v/>
      </c>
      <c r="H174" s="95">
        <f t="shared" si="53"/>
        <v>0</v>
      </c>
      <c r="J174" s="95" t="str">
        <f t="shared" si="54"/>
        <v/>
      </c>
      <c r="L174" s="1" t="str">
        <f t="shared" si="55"/>
        <v/>
      </c>
    </row>
    <row r="175" spans="1:12" x14ac:dyDescent="0.15">
      <c r="B175" s="93" t="str">
        <f>IF(様式8!$F$77="","",様式8!$F$77)</f>
        <v/>
      </c>
      <c r="C175" s="1">
        <f>様式8!$T$33</f>
        <v>0</v>
      </c>
      <c r="D175" s="1">
        <f>様式8!$T$47</f>
        <v>0</v>
      </c>
      <c r="E175" s="1" t="str">
        <f t="shared" si="52"/>
        <v/>
      </c>
      <c r="F175" s="96" t="str">
        <f>IF(D175=0,"",COUNTIF($E$171:E175,E175))</f>
        <v/>
      </c>
      <c r="H175" s="95">
        <f t="shared" si="53"/>
        <v>0</v>
      </c>
      <c r="J175" s="95" t="str">
        <f t="shared" si="54"/>
        <v/>
      </c>
      <c r="L175" s="1" t="str">
        <f t="shared" si="55"/>
        <v/>
      </c>
    </row>
    <row r="176" spans="1:12" x14ac:dyDescent="0.15">
      <c r="B176" s="93" t="str">
        <f>IF(様式8!$F$83="","",様式8!$F$83)</f>
        <v/>
      </c>
      <c r="C176" s="1">
        <f>様式8!$V$33</f>
        <v>0</v>
      </c>
      <c r="D176" s="1">
        <f>様式8!$V$47</f>
        <v>0</v>
      </c>
      <c r="E176" s="1" t="str">
        <f t="shared" si="52"/>
        <v/>
      </c>
      <c r="F176" s="96" t="str">
        <f>IF(D176=0,"",COUNTIF($E$171:E176,E176))</f>
        <v/>
      </c>
      <c r="H176" s="95">
        <f t="shared" si="53"/>
        <v>0</v>
      </c>
      <c r="J176" s="95" t="str">
        <f t="shared" si="54"/>
        <v/>
      </c>
      <c r="L176" s="1" t="str">
        <f t="shared" si="55"/>
        <v/>
      </c>
    </row>
    <row r="177" spans="1:12" x14ac:dyDescent="0.15">
      <c r="B177" s="93" t="str">
        <f>IF(様式8!$F$89="","",様式8!$F$89)</f>
        <v/>
      </c>
      <c r="C177" s="1">
        <f>様式8!$X$33</f>
        <v>0</v>
      </c>
      <c r="D177" s="1">
        <f>様式8!$X$47</f>
        <v>0</v>
      </c>
      <c r="E177" s="1" t="str">
        <f t="shared" si="52"/>
        <v/>
      </c>
      <c r="F177" s="96" t="str">
        <f>IF(D177=0,"",COUNTIF($E$171:E177,E177))</f>
        <v/>
      </c>
      <c r="H177" s="95">
        <f t="shared" si="53"/>
        <v>0</v>
      </c>
      <c r="J177" s="95" t="str">
        <f t="shared" si="54"/>
        <v/>
      </c>
      <c r="L177" s="1" t="str">
        <f t="shared" si="55"/>
        <v/>
      </c>
    </row>
    <row r="178" spans="1:12" x14ac:dyDescent="0.15">
      <c r="B178" s="93" t="str">
        <f>IF(様式8!$F$95="","",様式8!$F$95)</f>
        <v/>
      </c>
      <c r="C178" s="1">
        <f>様式8!$Z$33</f>
        <v>0</v>
      </c>
      <c r="D178" s="1">
        <f>様式8!$Z$47</f>
        <v>0</v>
      </c>
      <c r="E178" s="1" t="str">
        <f t="shared" si="52"/>
        <v/>
      </c>
      <c r="F178" s="96" t="str">
        <f>IF(D178=0,"",COUNTIF($E$171:E178,E178))</f>
        <v/>
      </c>
      <c r="H178" s="95">
        <f t="shared" si="53"/>
        <v>0</v>
      </c>
      <c r="J178" s="95" t="str">
        <f t="shared" si="54"/>
        <v/>
      </c>
      <c r="L178" s="1" t="str">
        <f t="shared" si="55"/>
        <v/>
      </c>
    </row>
    <row r="179" spans="1:12" x14ac:dyDescent="0.15">
      <c r="B179" s="93" t="str">
        <f>IF(様式8!$F$101="","",様式8!$F$101)</f>
        <v/>
      </c>
      <c r="C179" s="1">
        <f>様式8!$AB$33</f>
        <v>0</v>
      </c>
      <c r="D179" s="1">
        <f>様式8!$AB$47</f>
        <v>0</v>
      </c>
      <c r="E179" s="1" t="str">
        <f t="shared" si="52"/>
        <v/>
      </c>
      <c r="F179" s="96" t="str">
        <f>IF(D179=0,"",COUNTIF($E$171:E179,E179))</f>
        <v/>
      </c>
      <c r="H179" s="95">
        <f t="shared" si="53"/>
        <v>0</v>
      </c>
      <c r="J179" s="95" t="str">
        <f t="shared" si="54"/>
        <v/>
      </c>
      <c r="L179" s="1" t="str">
        <f t="shared" si="55"/>
        <v/>
      </c>
    </row>
    <row r="180" spans="1:12" x14ac:dyDescent="0.15">
      <c r="B180" s="93" t="str">
        <f>IF(様式8!$F$107="","",様式8!$F$107)</f>
        <v/>
      </c>
      <c r="C180" s="1">
        <f>様式8!$AD$33</f>
        <v>0</v>
      </c>
      <c r="D180" s="1">
        <f>様式8!$AD$47</f>
        <v>0</v>
      </c>
      <c r="E180" s="1" t="str">
        <f t="shared" si="52"/>
        <v/>
      </c>
      <c r="F180" s="96" t="str">
        <f>IF(D180=0,"",COUNTIF($E$171:E180,E180))</f>
        <v/>
      </c>
      <c r="H180" s="95">
        <f t="shared" si="53"/>
        <v>0</v>
      </c>
      <c r="J180" s="95" t="str">
        <f t="shared" si="54"/>
        <v/>
      </c>
      <c r="L180" s="1" t="str">
        <f t="shared" si="55"/>
        <v/>
      </c>
    </row>
    <row r="181" spans="1:12" x14ac:dyDescent="0.15">
      <c r="B181" s="93" t="str">
        <f>IF(様式8!$F$113="","",様式8!$F$113)</f>
        <v/>
      </c>
      <c r="C181" s="1">
        <f>様式8!$AF$33</f>
        <v>0</v>
      </c>
      <c r="D181" s="1">
        <f>様式8!$AF$47</f>
        <v>0</v>
      </c>
      <c r="E181" s="1" t="str">
        <f t="shared" si="52"/>
        <v/>
      </c>
      <c r="F181" s="96" t="str">
        <f>IF(D181=0,"",COUNTIF($E$171:E181,E181))</f>
        <v/>
      </c>
      <c r="H181" s="95">
        <f t="shared" si="53"/>
        <v>0</v>
      </c>
      <c r="J181" s="95" t="str">
        <f t="shared" si="54"/>
        <v/>
      </c>
      <c r="L181" s="1" t="str">
        <f t="shared" si="55"/>
        <v/>
      </c>
    </row>
    <row r="182" spans="1:12" ht="14.25" thickBot="1" x14ac:dyDescent="0.2">
      <c r="B182" s="93" t="str">
        <f>IF(様式8!$F$119="","",様式8!$F$119)</f>
        <v/>
      </c>
      <c r="C182" s="1">
        <f>様式8!$AH$33</f>
        <v>0</v>
      </c>
      <c r="D182" s="1">
        <f>様式8!$AH$47</f>
        <v>0</v>
      </c>
      <c r="E182" s="1" t="str">
        <f t="shared" si="52"/>
        <v/>
      </c>
      <c r="F182" s="96" t="str">
        <f>IF(D182=0,"",COUNTIF($E$171:E182,E182))</f>
        <v/>
      </c>
      <c r="H182" s="95">
        <f t="shared" si="53"/>
        <v>0</v>
      </c>
      <c r="J182" s="95" t="str">
        <f t="shared" si="54"/>
        <v/>
      </c>
      <c r="L182" s="1" t="str">
        <f t="shared" si="55"/>
        <v/>
      </c>
    </row>
    <row r="183" spans="1:12" ht="14.25" thickBot="1" x14ac:dyDescent="0.2">
      <c r="A183" s="4" t="s">
        <v>348</v>
      </c>
      <c r="B183" s="91">
        <f>様式8!C48</f>
        <v>0</v>
      </c>
      <c r="C183" s="92">
        <f>(H183*35650)+(J183*5200)+(L183*1070)</f>
        <v>0</v>
      </c>
      <c r="G183" s="1" t="s">
        <v>259</v>
      </c>
      <c r="H183" s="1">
        <f>SUM(H184:H195)</f>
        <v>0</v>
      </c>
      <c r="I183" s="1" t="s">
        <v>333</v>
      </c>
      <c r="J183" s="1">
        <f>SUM(J184:J195)</f>
        <v>0</v>
      </c>
      <c r="K183" s="1" t="s">
        <v>334</v>
      </c>
      <c r="L183" s="1">
        <f>SUM(L184:L195)</f>
        <v>0</v>
      </c>
    </row>
    <row r="184" spans="1:12" x14ac:dyDescent="0.15">
      <c r="B184" s="93" t="str">
        <f>IF(様式8!$F$53="","",様式8!$F$53)</f>
        <v/>
      </c>
      <c r="C184" s="94">
        <f>様式8!$L$33</f>
        <v>0</v>
      </c>
      <c r="D184" s="1">
        <f>様式8!$L$48</f>
        <v>0</v>
      </c>
      <c r="E184" s="1" t="str">
        <f>IF(D184=0,"",B184&amp;D184)</f>
        <v/>
      </c>
      <c r="F184" s="96" t="str">
        <f>IF(D184=0,"",COUNTIF($E$184:E184,E184))</f>
        <v/>
      </c>
      <c r="H184" s="95">
        <f>IF(AND(D184="講師",F184&gt;=1,F184&lt;=3),1,0)</f>
        <v>0</v>
      </c>
      <c r="J184" s="95" t="str">
        <f>IF(AND(F184=1,SUMIFS($C$184:$C$195,$E$184:$E$195,B184&amp;$I$183)&gt;3),3,IF(AND(F184=1,SUMIFS($C$184:$C$195,$E$184:$E$195,B184&amp;$I$183)&lt;=3),SUMIFS($C$184:$C$195,$E$184:$E$195,B184&amp;$I$183),""))</f>
        <v/>
      </c>
      <c r="L184" s="1" t="str">
        <f>IF(D184="単労",C184,"")</f>
        <v/>
      </c>
    </row>
    <row r="185" spans="1:12" x14ac:dyDescent="0.15">
      <c r="B185" s="93" t="str">
        <f>IF(様式8!$F$59="","",様式8!$F$59)</f>
        <v/>
      </c>
      <c r="C185" s="1">
        <f>様式8!$N$33</f>
        <v>0</v>
      </c>
      <c r="D185" s="1">
        <f>様式8!$N$48</f>
        <v>0</v>
      </c>
      <c r="E185" s="1" t="str">
        <f t="shared" ref="E185:E195" si="56">IF(D185=0,"",B185&amp;D185)</f>
        <v/>
      </c>
      <c r="F185" s="96" t="str">
        <f>IF(D185=0,"",COUNTIF($E$184:E185,E185))</f>
        <v/>
      </c>
      <c r="H185" s="95">
        <f t="shared" ref="H185:H195" si="57">IF(AND(D185="講師",F185&gt;=1,F185&lt;=3),1,0)</f>
        <v>0</v>
      </c>
      <c r="J185" s="95" t="str">
        <f t="shared" ref="J185:J195" si="58">IF(AND(F185=1,SUMIFS($C$184:$C$195,$E$184:$E$195,B185&amp;$I$183)&gt;3),3,IF(AND(F185=1,SUMIFS($C$184:$C$195,$E$184:$E$195,B185&amp;$I$183)&lt;=3),SUMIFS($C$184:$C$195,$E$184:$E$195,B185&amp;$I$183),""))</f>
        <v/>
      </c>
      <c r="L185" s="1" t="str">
        <f t="shared" ref="L185:L195" si="59">IF(D185="単労",C185,"")</f>
        <v/>
      </c>
    </row>
    <row r="186" spans="1:12" x14ac:dyDescent="0.15">
      <c r="B186" s="93" t="str">
        <f>IF(様式8!$F$65="","",様式8!$F$65)</f>
        <v/>
      </c>
      <c r="C186" s="1">
        <f>様式8!$P$33</f>
        <v>0</v>
      </c>
      <c r="D186" s="1">
        <f>様式8!$P$48</f>
        <v>0</v>
      </c>
      <c r="E186" s="1" t="str">
        <f t="shared" si="56"/>
        <v/>
      </c>
      <c r="F186" s="96" t="str">
        <f>IF(D186=0,"",COUNTIF($E$184:E186,E186))</f>
        <v/>
      </c>
      <c r="H186" s="95">
        <f t="shared" si="57"/>
        <v>0</v>
      </c>
      <c r="J186" s="95" t="str">
        <f t="shared" si="58"/>
        <v/>
      </c>
      <c r="L186" s="1" t="str">
        <f t="shared" si="59"/>
        <v/>
      </c>
    </row>
    <row r="187" spans="1:12" x14ac:dyDescent="0.15">
      <c r="B187" s="93" t="str">
        <f>IF(様式8!$F$71="","",様式8!$F$71)</f>
        <v/>
      </c>
      <c r="C187" s="1">
        <f>様式8!$R$33</f>
        <v>0</v>
      </c>
      <c r="D187" s="1">
        <f>様式8!$R$48</f>
        <v>0</v>
      </c>
      <c r="E187" s="1" t="str">
        <f t="shared" si="56"/>
        <v/>
      </c>
      <c r="F187" s="96" t="str">
        <f>IF(D187=0,"",COUNTIF($E$184:E187,E187))</f>
        <v/>
      </c>
      <c r="H187" s="95">
        <f t="shared" si="57"/>
        <v>0</v>
      </c>
      <c r="J187" s="95" t="str">
        <f t="shared" si="58"/>
        <v/>
      </c>
      <c r="L187" s="1" t="str">
        <f t="shared" si="59"/>
        <v/>
      </c>
    </row>
    <row r="188" spans="1:12" x14ac:dyDescent="0.15">
      <c r="B188" s="93" t="str">
        <f>IF(様式8!$F$77="","",様式8!$F$77)</f>
        <v/>
      </c>
      <c r="C188" s="1">
        <f>様式8!$T$33</f>
        <v>0</v>
      </c>
      <c r="D188" s="1">
        <f>様式8!$T$48</f>
        <v>0</v>
      </c>
      <c r="E188" s="1" t="str">
        <f t="shared" si="56"/>
        <v/>
      </c>
      <c r="F188" s="96" t="str">
        <f>IF(D188=0,"",COUNTIF($E$184:E188,E188))</f>
        <v/>
      </c>
      <c r="H188" s="95">
        <f t="shared" si="57"/>
        <v>0</v>
      </c>
      <c r="J188" s="95" t="str">
        <f t="shared" si="58"/>
        <v/>
      </c>
      <c r="L188" s="1" t="str">
        <f t="shared" si="59"/>
        <v/>
      </c>
    </row>
    <row r="189" spans="1:12" x14ac:dyDescent="0.15">
      <c r="B189" s="93" t="str">
        <f>IF(様式8!$F$83="","",様式8!$F$83)</f>
        <v/>
      </c>
      <c r="C189" s="1">
        <f>様式8!$V$33</f>
        <v>0</v>
      </c>
      <c r="D189" s="1">
        <f>様式8!$V$48</f>
        <v>0</v>
      </c>
      <c r="E189" s="1" t="str">
        <f t="shared" si="56"/>
        <v/>
      </c>
      <c r="F189" s="96" t="str">
        <f>IF(D189=0,"",COUNTIF($E$184:E189,E189))</f>
        <v/>
      </c>
      <c r="H189" s="95">
        <f t="shared" si="57"/>
        <v>0</v>
      </c>
      <c r="J189" s="95" t="str">
        <f t="shared" si="58"/>
        <v/>
      </c>
      <c r="L189" s="1" t="str">
        <f t="shared" si="59"/>
        <v/>
      </c>
    </row>
    <row r="190" spans="1:12" x14ac:dyDescent="0.15">
      <c r="B190" s="93" t="str">
        <f>IF(様式8!$F$89="","",様式8!$F$89)</f>
        <v/>
      </c>
      <c r="C190" s="1">
        <f>様式8!$X$33</f>
        <v>0</v>
      </c>
      <c r="D190" s="1">
        <f>様式8!$X$48</f>
        <v>0</v>
      </c>
      <c r="E190" s="1" t="str">
        <f t="shared" si="56"/>
        <v/>
      </c>
      <c r="F190" s="96" t="str">
        <f>IF(D190=0,"",COUNTIF($E$184:E190,E190))</f>
        <v/>
      </c>
      <c r="H190" s="95">
        <f t="shared" si="57"/>
        <v>0</v>
      </c>
      <c r="J190" s="95" t="str">
        <f t="shared" si="58"/>
        <v/>
      </c>
      <c r="L190" s="1" t="str">
        <f t="shared" si="59"/>
        <v/>
      </c>
    </row>
    <row r="191" spans="1:12" x14ac:dyDescent="0.15">
      <c r="B191" s="93" t="str">
        <f>IF(様式8!$F$95="","",様式8!$F$95)</f>
        <v/>
      </c>
      <c r="C191" s="1">
        <f>様式8!$Z$33</f>
        <v>0</v>
      </c>
      <c r="D191" s="1">
        <f>様式8!$Z$48</f>
        <v>0</v>
      </c>
      <c r="E191" s="1" t="str">
        <f t="shared" si="56"/>
        <v/>
      </c>
      <c r="F191" s="96" t="str">
        <f>IF(D191=0,"",COUNTIF($E$184:E191,E191))</f>
        <v/>
      </c>
      <c r="H191" s="95">
        <f t="shared" si="57"/>
        <v>0</v>
      </c>
      <c r="J191" s="95" t="str">
        <f t="shared" si="58"/>
        <v/>
      </c>
      <c r="L191" s="1" t="str">
        <f t="shared" si="59"/>
        <v/>
      </c>
    </row>
    <row r="192" spans="1:12" x14ac:dyDescent="0.15">
      <c r="B192" s="93" t="str">
        <f>IF(様式8!$F$101="","",様式8!$F$101)</f>
        <v/>
      </c>
      <c r="C192" s="1">
        <f>様式8!$AB$33</f>
        <v>0</v>
      </c>
      <c r="D192" s="1">
        <f>様式8!$AB$48</f>
        <v>0</v>
      </c>
      <c r="E192" s="1" t="str">
        <f t="shared" si="56"/>
        <v/>
      </c>
      <c r="F192" s="96" t="str">
        <f>IF(D192=0,"",COUNTIF($E$184:E192,E192))</f>
        <v/>
      </c>
      <c r="H192" s="95">
        <f t="shared" si="57"/>
        <v>0</v>
      </c>
      <c r="J192" s="95" t="str">
        <f t="shared" si="58"/>
        <v/>
      </c>
      <c r="L192" s="1" t="str">
        <f t="shared" si="59"/>
        <v/>
      </c>
    </row>
    <row r="193" spans="2:12" x14ac:dyDescent="0.15">
      <c r="B193" s="93" t="str">
        <f>IF(様式8!$F$107="","",様式8!$F$107)</f>
        <v/>
      </c>
      <c r="C193" s="1">
        <f>様式8!$AD$33</f>
        <v>0</v>
      </c>
      <c r="D193" s="1">
        <f>様式8!$AD$48</f>
        <v>0</v>
      </c>
      <c r="E193" s="1" t="str">
        <f t="shared" si="56"/>
        <v/>
      </c>
      <c r="F193" s="96" t="str">
        <f>IF(D193=0,"",COUNTIF($E$184:E193,E193))</f>
        <v/>
      </c>
      <c r="H193" s="95">
        <f t="shared" si="57"/>
        <v>0</v>
      </c>
      <c r="J193" s="95" t="str">
        <f t="shared" si="58"/>
        <v/>
      </c>
      <c r="L193" s="1" t="str">
        <f t="shared" si="59"/>
        <v/>
      </c>
    </row>
    <row r="194" spans="2:12" x14ac:dyDescent="0.15">
      <c r="B194" s="93" t="str">
        <f>IF(様式8!$F$113="","",様式8!$F$113)</f>
        <v/>
      </c>
      <c r="C194" s="1">
        <f>様式8!$AF$33</f>
        <v>0</v>
      </c>
      <c r="D194" s="1">
        <f>様式8!$AF$48</f>
        <v>0</v>
      </c>
      <c r="E194" s="1" t="str">
        <f t="shared" si="56"/>
        <v/>
      </c>
      <c r="F194" s="96" t="str">
        <f>IF(D194=0,"",COUNTIF($E$184:E194,E194))</f>
        <v/>
      </c>
      <c r="H194" s="95">
        <f t="shared" si="57"/>
        <v>0</v>
      </c>
      <c r="J194" s="95" t="str">
        <f t="shared" si="58"/>
        <v/>
      </c>
      <c r="L194" s="1" t="str">
        <f t="shared" si="59"/>
        <v/>
      </c>
    </row>
    <row r="195" spans="2:12" x14ac:dyDescent="0.15">
      <c r="B195" s="93" t="str">
        <f>IF(様式8!$F$119="","",様式8!$F$119)</f>
        <v/>
      </c>
      <c r="C195" s="1">
        <f>様式8!$AH$33</f>
        <v>0</v>
      </c>
      <c r="D195" s="1">
        <f>様式8!$AH$48</f>
        <v>0</v>
      </c>
      <c r="E195" s="1" t="str">
        <f t="shared" si="56"/>
        <v/>
      </c>
      <c r="F195" s="96" t="str">
        <f>IF(D195=0,"",COUNTIF($E$184:E195,E195))</f>
        <v/>
      </c>
      <c r="H195" s="95">
        <f t="shared" si="57"/>
        <v>0</v>
      </c>
      <c r="J195" s="95" t="str">
        <f t="shared" si="58"/>
        <v/>
      </c>
      <c r="L195" s="1" t="str">
        <f t="shared" si="59"/>
        <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87"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87"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205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402</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402</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402</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402</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402</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402</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402</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402</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402</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21:D21"/>
    <mergeCell ref="E21:O21"/>
    <mergeCell ref="P21:S21"/>
    <mergeCell ref="T21:AD21"/>
    <mergeCell ref="AE21:AP21"/>
    <mergeCell ref="E19:O19"/>
    <mergeCell ref="P19:S19"/>
    <mergeCell ref="T19:AD19"/>
    <mergeCell ref="A20:D20"/>
    <mergeCell ref="E20:O20"/>
    <mergeCell ref="P20:S20"/>
    <mergeCell ref="T20:AD20"/>
    <mergeCell ref="A18:D18"/>
    <mergeCell ref="E18:O18"/>
    <mergeCell ref="P18:S18"/>
    <mergeCell ref="T18:AD18"/>
    <mergeCell ref="AE18:AH19"/>
    <mergeCell ref="AI18:AP19"/>
    <mergeCell ref="A19:D19"/>
    <mergeCell ref="AE20:AH20"/>
    <mergeCell ref="AI20:AM20"/>
    <mergeCell ref="AN20:AP20"/>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s>
  <phoneticPr fontId="10"/>
  <conditionalFormatting sqref="E18:O21 T18:AD21 AI18:AP19 AI20:AM20 AF17:AG17 AI17:AJ17 AL17:AM17 E15:S15 X15:AD15">
    <cfRule type="containsBlanks" dxfId="14" priority="3">
      <formula>LEN(TRIM(E15))=0</formula>
    </cfRule>
  </conditionalFormatting>
  <conditionalFormatting sqref="AM2">
    <cfRule type="containsBlanks" dxfId="13" priority="2">
      <formula>LEN(TRIM(AM2))=0</formula>
    </cfRule>
  </conditionalFormatting>
  <conditionalFormatting sqref="AC29:AD40 G29:I40 K29:Y40 A29:D40 AH29:AP40">
    <cfRule type="containsBlanks" dxfId="12"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87"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87"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205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402</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402</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402</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402</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402</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402</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402</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402</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402</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21:D21"/>
    <mergeCell ref="E21:O21"/>
    <mergeCell ref="P21:S21"/>
    <mergeCell ref="T21:AD21"/>
    <mergeCell ref="AE21:AP21"/>
    <mergeCell ref="E19:O19"/>
    <mergeCell ref="P19:S19"/>
    <mergeCell ref="T19:AD19"/>
    <mergeCell ref="A20:D20"/>
    <mergeCell ref="E20:O20"/>
    <mergeCell ref="P20:S20"/>
    <mergeCell ref="T20:AD20"/>
    <mergeCell ref="A18:D18"/>
    <mergeCell ref="E18:O18"/>
    <mergeCell ref="P18:S18"/>
    <mergeCell ref="T18:AD18"/>
    <mergeCell ref="AE18:AH19"/>
    <mergeCell ref="AI18:AP19"/>
    <mergeCell ref="A19:D19"/>
    <mergeCell ref="AE20:AH20"/>
    <mergeCell ref="AI20:AM20"/>
    <mergeCell ref="AN20:AP20"/>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s>
  <phoneticPr fontId="10"/>
  <conditionalFormatting sqref="E18:O21 T18:AD21 AI18:AP19 AI20:AM20 AF17:AG17 AI17:AJ17 AL17:AM17 E15:S15 X15:AD15">
    <cfRule type="containsBlanks" dxfId="11" priority="3">
      <formula>LEN(TRIM(E15))=0</formula>
    </cfRule>
  </conditionalFormatting>
  <conditionalFormatting sqref="AM2">
    <cfRule type="containsBlanks" dxfId="10" priority="2">
      <formula>LEN(TRIM(AM2))=0</formula>
    </cfRule>
  </conditionalFormatting>
  <conditionalFormatting sqref="AC29:AD40 G29:I40 K29:Y40 A29:D40 AH29:AP40">
    <cfRule type="containsBlanks" dxfId="9"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4" t="s">
        <v>413</v>
      </c>
      <c r="B1" s="133"/>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254" t="s">
        <v>203</v>
      </c>
      <c r="AK2" s="255"/>
      <c r="AL2" s="256"/>
      <c r="AM2" s="550" t="str">
        <f>IF(様式8!AF1="","",様式8!AF1)</f>
        <v/>
      </c>
      <c r="AN2" s="551"/>
      <c r="AO2" s="551"/>
      <c r="AP2" s="17" t="s">
        <v>204</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657" t="s">
        <v>598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s="23" customFormat="1" ht="22.5" customHeight="1" x14ac:dyDescent="0.15">
      <c r="A5" s="658"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552" t="s">
        <v>369</v>
      </c>
      <c r="Z7" s="553"/>
      <c r="AA7" s="553"/>
      <c r="AB7" s="553"/>
      <c r="AC7" s="553"/>
      <c r="AD7" s="554" t="str">
        <f>IF(様式8!Z5="","",様式8!Z5)</f>
        <v/>
      </c>
      <c r="AE7" s="554"/>
      <c r="AF7" s="554"/>
      <c r="AG7" s="554"/>
      <c r="AH7" s="554"/>
      <c r="AI7" s="554"/>
      <c r="AJ7" s="554"/>
      <c r="AK7" s="554"/>
      <c r="AL7" s="554"/>
      <c r="AM7" s="554"/>
      <c r="AN7" s="554"/>
      <c r="AO7" s="554"/>
      <c r="AP7" s="555"/>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06" t="s">
        <v>265</v>
      </c>
      <c r="B9" s="607"/>
      <c r="C9" s="607"/>
      <c r="D9" s="607"/>
      <c r="E9" s="607"/>
      <c r="F9" s="608"/>
      <c r="G9" s="667" t="s">
        <v>414</v>
      </c>
      <c r="H9" s="668"/>
      <c r="I9" s="668"/>
      <c r="J9" s="668"/>
      <c r="K9" s="668"/>
      <c r="L9" s="669"/>
      <c r="M9" s="667" t="s">
        <v>415</v>
      </c>
      <c r="N9" s="668"/>
      <c r="O9" s="668"/>
      <c r="P9" s="668"/>
      <c r="Q9" s="668"/>
      <c r="R9" s="669"/>
      <c r="S9" s="667" t="s">
        <v>416</v>
      </c>
      <c r="T9" s="668"/>
      <c r="U9" s="668"/>
      <c r="V9" s="668"/>
      <c r="W9" s="668"/>
      <c r="X9" s="669"/>
      <c r="Y9" s="667" t="s">
        <v>417</v>
      </c>
      <c r="Z9" s="668"/>
      <c r="AA9" s="668"/>
      <c r="AB9" s="668"/>
      <c r="AC9" s="668"/>
      <c r="AD9" s="669"/>
      <c r="AE9" s="667" t="s">
        <v>418</v>
      </c>
      <c r="AF9" s="668"/>
      <c r="AG9" s="668"/>
      <c r="AH9" s="668"/>
      <c r="AI9" s="668"/>
      <c r="AJ9" s="669"/>
      <c r="AK9" s="667" t="s">
        <v>419</v>
      </c>
      <c r="AL9" s="668"/>
      <c r="AM9" s="668"/>
      <c r="AN9" s="668"/>
      <c r="AO9" s="668"/>
      <c r="AP9" s="673"/>
      <c r="AQ9" s="48" ph="1"/>
    </row>
    <row r="10" spans="1:43" s="50" customFormat="1" ht="21.75" customHeight="1" x14ac:dyDescent="0.15">
      <c r="A10" s="609"/>
      <c r="B10" s="610"/>
      <c r="C10" s="610"/>
      <c r="D10" s="610"/>
      <c r="E10" s="610"/>
      <c r="F10" s="611"/>
      <c r="G10" s="833" t="str">
        <f>IF(様式5!G10="","",様式5!G10)</f>
        <v/>
      </c>
      <c r="H10" s="834"/>
      <c r="I10" s="834"/>
      <c r="J10" s="834"/>
      <c r="K10" s="834"/>
      <c r="L10" s="835"/>
      <c r="M10" s="670" t="str">
        <f>IF(様式5!K10="","",様式5!K10)</f>
        <v/>
      </c>
      <c r="N10" s="671"/>
      <c r="O10" s="671"/>
      <c r="P10" s="671"/>
      <c r="Q10" s="671"/>
      <c r="R10" s="672"/>
      <c r="S10" s="670" t="str">
        <f>IF(様式5!O10="","",様式5!O10)</f>
        <v/>
      </c>
      <c r="T10" s="671"/>
      <c r="U10" s="671"/>
      <c r="V10" s="671"/>
      <c r="W10" s="671"/>
      <c r="X10" s="672"/>
      <c r="Y10" s="670" t="str">
        <f>IF(様式5!S10="","",様式5!S10)</f>
        <v/>
      </c>
      <c r="Z10" s="671"/>
      <c r="AA10" s="671"/>
      <c r="AB10" s="671"/>
      <c r="AC10" s="671"/>
      <c r="AD10" s="672"/>
      <c r="AE10" s="670" t="str">
        <f>IF(様式5!W10="","",様式5!W10)</f>
        <v/>
      </c>
      <c r="AF10" s="671"/>
      <c r="AG10" s="671"/>
      <c r="AH10" s="671"/>
      <c r="AI10" s="671"/>
      <c r="AJ10" s="672"/>
      <c r="AK10" s="670" t="str">
        <f>IF(様式5!AA10="","",様式5!AA10)</f>
        <v/>
      </c>
      <c r="AL10" s="671"/>
      <c r="AM10" s="671"/>
      <c r="AN10" s="671"/>
      <c r="AO10" s="671"/>
      <c r="AP10" s="674"/>
    </row>
    <row r="11" spans="1:43" s="48" customFormat="1" ht="16.5" customHeight="1" x14ac:dyDescent="0.15">
      <c r="A11" s="609"/>
      <c r="B11" s="610"/>
      <c r="C11" s="610"/>
      <c r="D11" s="610"/>
      <c r="E11" s="610"/>
      <c r="F11" s="611"/>
      <c r="G11" s="659" t="s">
        <v>420</v>
      </c>
      <c r="H11" s="660"/>
      <c r="I11" s="660"/>
      <c r="J11" s="660"/>
      <c r="K11" s="660"/>
      <c r="L11" s="661"/>
      <c r="M11" s="659" t="s">
        <v>421</v>
      </c>
      <c r="N11" s="660"/>
      <c r="O11" s="660"/>
      <c r="P11" s="660"/>
      <c r="Q11" s="660"/>
      <c r="R11" s="661"/>
      <c r="S11" s="659" t="s">
        <v>422</v>
      </c>
      <c r="T11" s="660"/>
      <c r="U11" s="660"/>
      <c r="V11" s="660"/>
      <c r="W11" s="660"/>
      <c r="X11" s="661"/>
      <c r="Y11" s="659" t="s">
        <v>423</v>
      </c>
      <c r="Z11" s="660"/>
      <c r="AA11" s="660"/>
      <c r="AB11" s="660"/>
      <c r="AC11" s="660"/>
      <c r="AD11" s="661"/>
      <c r="AE11" s="659" t="s">
        <v>424</v>
      </c>
      <c r="AF11" s="660"/>
      <c r="AG11" s="660"/>
      <c r="AH11" s="660"/>
      <c r="AI11" s="660"/>
      <c r="AJ11" s="661"/>
      <c r="AK11" s="659" t="s">
        <v>425</v>
      </c>
      <c r="AL11" s="660"/>
      <c r="AM11" s="660"/>
      <c r="AN11" s="660"/>
      <c r="AO11" s="660"/>
      <c r="AP11" s="665"/>
    </row>
    <row r="12" spans="1:43" s="50" customFormat="1" ht="21.75" customHeight="1" thickBot="1" x14ac:dyDescent="0.2">
      <c r="A12" s="612"/>
      <c r="B12" s="613"/>
      <c r="C12" s="613"/>
      <c r="D12" s="613"/>
      <c r="E12" s="613"/>
      <c r="F12" s="614"/>
      <c r="G12" s="662" t="str">
        <f>IF(様式5!G12="","",様式5!G12)</f>
        <v/>
      </c>
      <c r="H12" s="663"/>
      <c r="I12" s="663"/>
      <c r="J12" s="663"/>
      <c r="K12" s="663"/>
      <c r="L12" s="664"/>
      <c r="M12" s="662" t="str">
        <f>IF(様式5!K12="","",様式5!K12)</f>
        <v/>
      </c>
      <c r="N12" s="663"/>
      <c r="O12" s="663"/>
      <c r="P12" s="663"/>
      <c r="Q12" s="663"/>
      <c r="R12" s="664"/>
      <c r="S12" s="662" t="str">
        <f>IF(様式5!O12="","",様式5!O12)</f>
        <v/>
      </c>
      <c r="T12" s="663"/>
      <c r="U12" s="663"/>
      <c r="V12" s="663"/>
      <c r="W12" s="663"/>
      <c r="X12" s="664"/>
      <c r="Y12" s="662" t="str">
        <f>IF(様式5!S12="","",様式5!S12)</f>
        <v/>
      </c>
      <c r="Z12" s="663"/>
      <c r="AA12" s="663"/>
      <c r="AB12" s="663"/>
      <c r="AC12" s="663"/>
      <c r="AD12" s="664"/>
      <c r="AE12" s="662" t="str">
        <f>IF(様式5!W12="","",様式5!W12)</f>
        <v/>
      </c>
      <c r="AF12" s="663"/>
      <c r="AG12" s="663"/>
      <c r="AH12" s="663"/>
      <c r="AI12" s="663"/>
      <c r="AJ12" s="664"/>
      <c r="AK12" s="662" t="str">
        <f>IF(様式5!AA12="","",様式5!AA12)</f>
        <v/>
      </c>
      <c r="AL12" s="663"/>
      <c r="AM12" s="663"/>
      <c r="AN12" s="663"/>
      <c r="AO12" s="663"/>
      <c r="AP12" s="666"/>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87" customFormat="1" ht="24" customHeight="1" thickBot="1" x14ac:dyDescent="0.2">
      <c r="A14" s="105" t="s">
        <v>370</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649" t="s">
        <v>363</v>
      </c>
      <c r="B15" s="650"/>
      <c r="C15" s="650"/>
      <c r="D15" s="650"/>
      <c r="E15" s="651" t="str">
        <f>IF(様式8!F7="","",様式8!F7)</f>
        <v/>
      </c>
      <c r="F15" s="651"/>
      <c r="G15" s="651"/>
      <c r="H15" s="651"/>
      <c r="I15" s="651"/>
      <c r="J15" s="651"/>
      <c r="K15" s="651"/>
      <c r="L15" s="651"/>
      <c r="M15" s="651"/>
      <c r="N15" s="651"/>
      <c r="O15" s="651"/>
      <c r="P15" s="651"/>
      <c r="Q15" s="651"/>
      <c r="R15" s="651"/>
      <c r="S15" s="652"/>
      <c r="T15" s="653" t="s">
        <v>371</v>
      </c>
      <c r="U15" s="654"/>
      <c r="V15" s="654"/>
      <c r="W15" s="654"/>
      <c r="X15" s="655"/>
      <c r="Y15" s="655"/>
      <c r="Z15" s="655"/>
      <c r="AA15" s="655"/>
      <c r="AB15" s="655"/>
      <c r="AC15" s="655"/>
      <c r="AD15" s="656"/>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87" customFormat="1" ht="24" customHeight="1" thickBot="1" x14ac:dyDescent="0.2">
      <c r="A17" s="105" t="s">
        <v>372</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675" t="s">
        <v>0</v>
      </c>
      <c r="AE17" s="675"/>
      <c r="AF17" s="676"/>
      <c r="AG17" s="676"/>
      <c r="AH17" s="39" t="s">
        <v>1</v>
      </c>
      <c r="AI17" s="676"/>
      <c r="AJ17" s="676"/>
      <c r="AK17" s="39" t="s">
        <v>2</v>
      </c>
      <c r="AL17" s="676"/>
      <c r="AM17" s="676"/>
      <c r="AN17" s="67" t="s">
        <v>3</v>
      </c>
      <c r="AO17" s="675" t="s">
        <v>373</v>
      </c>
      <c r="AP17" s="675"/>
      <c r="AQ17" s="112"/>
    </row>
    <row r="18" spans="1:43" s="23" customFormat="1" ht="12.75" customHeight="1" x14ac:dyDescent="0.15">
      <c r="A18" s="677" t="s">
        <v>374</v>
      </c>
      <c r="B18" s="678"/>
      <c r="C18" s="678"/>
      <c r="D18" s="678"/>
      <c r="E18" s="679"/>
      <c r="F18" s="679"/>
      <c r="G18" s="679"/>
      <c r="H18" s="679"/>
      <c r="I18" s="679"/>
      <c r="J18" s="679"/>
      <c r="K18" s="679"/>
      <c r="L18" s="679"/>
      <c r="M18" s="679"/>
      <c r="N18" s="679"/>
      <c r="O18" s="680"/>
      <c r="P18" s="681" t="s">
        <v>205</v>
      </c>
      <c r="Q18" s="678"/>
      <c r="R18" s="678"/>
      <c r="S18" s="678"/>
      <c r="T18" s="679"/>
      <c r="U18" s="679"/>
      <c r="V18" s="679"/>
      <c r="W18" s="679"/>
      <c r="X18" s="679"/>
      <c r="Y18" s="679"/>
      <c r="Z18" s="679"/>
      <c r="AA18" s="679"/>
      <c r="AB18" s="679"/>
      <c r="AC18" s="679"/>
      <c r="AD18" s="680"/>
      <c r="AE18" s="592" t="s">
        <v>376</v>
      </c>
      <c r="AF18" s="590"/>
      <c r="AG18" s="590"/>
      <c r="AH18" s="590"/>
      <c r="AI18" s="693"/>
      <c r="AJ18" s="693"/>
      <c r="AK18" s="693"/>
      <c r="AL18" s="693"/>
      <c r="AM18" s="693"/>
      <c r="AN18" s="693"/>
      <c r="AO18" s="693"/>
      <c r="AP18" s="694"/>
    </row>
    <row r="19" spans="1:43" s="23" customFormat="1" ht="24" customHeight="1" x14ac:dyDescent="0.15">
      <c r="A19" s="697" t="s">
        <v>364</v>
      </c>
      <c r="B19" s="683"/>
      <c r="C19" s="683"/>
      <c r="D19" s="683"/>
      <c r="E19" s="698"/>
      <c r="F19" s="698"/>
      <c r="G19" s="698"/>
      <c r="H19" s="698"/>
      <c r="I19" s="698"/>
      <c r="J19" s="698"/>
      <c r="K19" s="698"/>
      <c r="L19" s="698"/>
      <c r="M19" s="698"/>
      <c r="N19" s="698"/>
      <c r="O19" s="699"/>
      <c r="P19" s="682" t="s">
        <v>365</v>
      </c>
      <c r="Q19" s="683"/>
      <c r="R19" s="683"/>
      <c r="S19" s="683"/>
      <c r="T19" s="698"/>
      <c r="U19" s="698"/>
      <c r="V19" s="698"/>
      <c r="W19" s="698"/>
      <c r="X19" s="698"/>
      <c r="Y19" s="698"/>
      <c r="Z19" s="698"/>
      <c r="AA19" s="698"/>
      <c r="AB19" s="698"/>
      <c r="AC19" s="698"/>
      <c r="AD19" s="699"/>
      <c r="AE19" s="682"/>
      <c r="AF19" s="683"/>
      <c r="AG19" s="683"/>
      <c r="AH19" s="683"/>
      <c r="AI19" s="695"/>
      <c r="AJ19" s="695"/>
      <c r="AK19" s="695"/>
      <c r="AL19" s="695"/>
      <c r="AM19" s="695"/>
      <c r="AN19" s="695"/>
      <c r="AO19" s="695"/>
      <c r="AP19" s="696"/>
    </row>
    <row r="20" spans="1:43" s="23" customFormat="1" ht="26.25" customHeight="1" x14ac:dyDescent="0.15">
      <c r="A20" s="700" t="s">
        <v>377</v>
      </c>
      <c r="B20" s="553"/>
      <c r="C20" s="553"/>
      <c r="D20" s="553"/>
      <c r="E20" s="701"/>
      <c r="F20" s="701"/>
      <c r="G20" s="701"/>
      <c r="H20" s="701"/>
      <c r="I20" s="701"/>
      <c r="J20" s="701"/>
      <c r="K20" s="701"/>
      <c r="L20" s="701"/>
      <c r="M20" s="701"/>
      <c r="N20" s="701"/>
      <c r="O20" s="702"/>
      <c r="P20" s="553" t="s">
        <v>378</v>
      </c>
      <c r="Q20" s="553"/>
      <c r="R20" s="553"/>
      <c r="S20" s="553"/>
      <c r="T20" s="701"/>
      <c r="U20" s="701"/>
      <c r="V20" s="701"/>
      <c r="W20" s="701"/>
      <c r="X20" s="701"/>
      <c r="Y20" s="701"/>
      <c r="Z20" s="701"/>
      <c r="AA20" s="701"/>
      <c r="AB20" s="701"/>
      <c r="AC20" s="701"/>
      <c r="AD20" s="702"/>
      <c r="AE20" s="552" t="s">
        <v>379</v>
      </c>
      <c r="AF20" s="553"/>
      <c r="AG20" s="553"/>
      <c r="AH20" s="553"/>
      <c r="AI20" s="616"/>
      <c r="AJ20" s="616"/>
      <c r="AK20" s="616"/>
      <c r="AL20" s="616"/>
      <c r="AM20" s="616"/>
      <c r="AN20" s="616" t="s">
        <v>1</v>
      </c>
      <c r="AO20" s="616"/>
      <c r="AP20" s="684"/>
    </row>
    <row r="21" spans="1:43" s="23" customFormat="1" ht="26.25" customHeight="1" thickBot="1" x14ac:dyDescent="0.2">
      <c r="A21" s="685" t="s">
        <v>380</v>
      </c>
      <c r="B21" s="686"/>
      <c r="C21" s="686"/>
      <c r="D21" s="686"/>
      <c r="E21" s="687"/>
      <c r="F21" s="687"/>
      <c r="G21" s="687"/>
      <c r="H21" s="687"/>
      <c r="I21" s="687"/>
      <c r="J21" s="687"/>
      <c r="K21" s="687"/>
      <c r="L21" s="687"/>
      <c r="M21" s="687"/>
      <c r="N21" s="687"/>
      <c r="O21" s="688"/>
      <c r="P21" s="689" t="s">
        <v>371</v>
      </c>
      <c r="Q21" s="686"/>
      <c r="R21" s="686"/>
      <c r="S21" s="686"/>
      <c r="T21" s="687"/>
      <c r="U21" s="687"/>
      <c r="V21" s="687"/>
      <c r="W21" s="687"/>
      <c r="X21" s="687"/>
      <c r="Y21" s="687"/>
      <c r="Z21" s="687"/>
      <c r="AA21" s="687"/>
      <c r="AB21" s="687"/>
      <c r="AC21" s="687"/>
      <c r="AD21" s="688"/>
      <c r="AE21" s="690"/>
      <c r="AF21" s="691"/>
      <c r="AG21" s="691"/>
      <c r="AH21" s="691"/>
      <c r="AI21" s="691"/>
      <c r="AJ21" s="691"/>
      <c r="AK21" s="691"/>
      <c r="AL21" s="691"/>
      <c r="AM21" s="691"/>
      <c r="AN21" s="691"/>
      <c r="AO21" s="691"/>
      <c r="AP21" s="692"/>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703" t="s">
        <v>381</v>
      </c>
      <c r="B23" s="703"/>
      <c r="C23" s="703"/>
      <c r="D23" s="703"/>
      <c r="E23" s="119"/>
      <c r="F23" s="119"/>
      <c r="G23" s="119"/>
      <c r="H23" s="119"/>
      <c r="I23" s="119"/>
      <c r="J23" s="119"/>
      <c r="K23" s="119"/>
      <c r="L23" s="119"/>
      <c r="M23" s="119"/>
      <c r="N23" s="119"/>
      <c r="O23" s="705" t="s">
        <v>541</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row>
    <row r="24" spans="1:43" s="120" customFormat="1" ht="15" customHeight="1" thickBot="1" x14ac:dyDescent="0.2">
      <c r="A24" s="704"/>
      <c r="B24" s="704"/>
      <c r="C24" s="704"/>
      <c r="D24" s="704"/>
      <c r="E24" s="119"/>
      <c r="F24" s="119"/>
      <c r="G24" s="119"/>
      <c r="H24" s="119"/>
      <c r="I24" s="119"/>
      <c r="J24" s="119"/>
      <c r="K24" s="119"/>
      <c r="L24" s="119"/>
      <c r="M24" s="119"/>
      <c r="N24" s="119"/>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row>
    <row r="25" spans="1:43" ht="16.5" customHeight="1" x14ac:dyDescent="0.15">
      <c r="A25" s="707" t="s">
        <v>382</v>
      </c>
      <c r="B25" s="708"/>
      <c r="C25" s="708"/>
      <c r="D25" s="709"/>
      <c r="E25" s="713">
        <f>Z42+AE42+AH42+AK42</f>
        <v>0</v>
      </c>
      <c r="F25" s="714"/>
      <c r="G25" s="714"/>
      <c r="H25" s="714"/>
      <c r="I25" s="714"/>
      <c r="J25" s="714"/>
      <c r="K25" s="714"/>
      <c r="L25" s="717" t="s">
        <v>272</v>
      </c>
      <c r="M25" s="718"/>
      <c r="N25" s="121"/>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row>
    <row r="26" spans="1:43" ht="16.5" customHeight="1" thickBot="1" x14ac:dyDescent="0.2">
      <c r="A26" s="710"/>
      <c r="B26" s="711"/>
      <c r="C26" s="711"/>
      <c r="D26" s="712"/>
      <c r="E26" s="715"/>
      <c r="F26" s="716"/>
      <c r="G26" s="716"/>
      <c r="H26" s="716"/>
      <c r="I26" s="716"/>
      <c r="J26" s="716"/>
      <c r="K26" s="716"/>
      <c r="L26" s="719"/>
      <c r="M26" s="720"/>
      <c r="N26" s="121"/>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row>
    <row r="27" spans="1:43" s="123" customFormat="1" ht="16.5" customHeight="1" x14ac:dyDescent="0.15">
      <c r="A27" s="721" t="s">
        <v>383</v>
      </c>
      <c r="B27" s="722"/>
      <c r="C27" s="722"/>
      <c r="D27" s="723"/>
      <c r="E27" s="727" t="s">
        <v>384</v>
      </c>
      <c r="F27" s="722"/>
      <c r="G27" s="723" t="s">
        <v>366</v>
      </c>
      <c r="H27" s="729"/>
      <c r="I27" s="729"/>
      <c r="J27" s="729"/>
      <c r="K27" s="729"/>
      <c r="L27" s="729"/>
      <c r="M27" s="730"/>
      <c r="N27" s="731" t="s">
        <v>385</v>
      </c>
      <c r="O27" s="732"/>
      <c r="P27" s="732"/>
      <c r="Q27" s="731" t="s">
        <v>386</v>
      </c>
      <c r="R27" s="732"/>
      <c r="S27" s="732"/>
      <c r="T27" s="740" t="s">
        <v>387</v>
      </c>
      <c r="U27" s="740"/>
      <c r="V27" s="740"/>
      <c r="W27" s="741" t="s">
        <v>388</v>
      </c>
      <c r="X27" s="740"/>
      <c r="Y27" s="740"/>
      <c r="Z27" s="741" t="s">
        <v>389</v>
      </c>
      <c r="AA27" s="740"/>
      <c r="AB27" s="742"/>
      <c r="AC27" s="722" t="s">
        <v>390</v>
      </c>
      <c r="AD27" s="722"/>
      <c r="AE27" s="722"/>
      <c r="AF27" s="722"/>
      <c r="AG27" s="722"/>
      <c r="AH27" s="722" t="s">
        <v>391</v>
      </c>
      <c r="AI27" s="722"/>
      <c r="AJ27" s="722"/>
      <c r="AK27" s="722" t="s">
        <v>392</v>
      </c>
      <c r="AL27" s="722"/>
      <c r="AM27" s="722"/>
      <c r="AN27" s="722" t="s">
        <v>367</v>
      </c>
      <c r="AO27" s="723"/>
      <c r="AP27" s="734"/>
    </row>
    <row r="28" spans="1:43" s="123" customFormat="1" ht="16.5" customHeight="1" x14ac:dyDescent="0.15">
      <c r="A28" s="724"/>
      <c r="B28" s="725"/>
      <c r="C28" s="725"/>
      <c r="D28" s="726"/>
      <c r="E28" s="728"/>
      <c r="F28" s="725"/>
      <c r="G28" s="736" t="s">
        <v>393</v>
      </c>
      <c r="H28" s="737"/>
      <c r="I28" s="737"/>
      <c r="J28" s="124" t="s">
        <v>394</v>
      </c>
      <c r="K28" s="737" t="s">
        <v>395</v>
      </c>
      <c r="L28" s="737"/>
      <c r="M28" s="737"/>
      <c r="N28" s="733"/>
      <c r="O28" s="733"/>
      <c r="P28" s="733"/>
      <c r="Q28" s="733"/>
      <c r="R28" s="733"/>
      <c r="S28" s="733"/>
      <c r="T28" s="737" t="s">
        <v>396</v>
      </c>
      <c r="U28" s="737"/>
      <c r="V28" s="737"/>
      <c r="W28" s="738" t="s">
        <v>397</v>
      </c>
      <c r="X28" s="737"/>
      <c r="Y28" s="737"/>
      <c r="Z28" s="738" t="s">
        <v>398</v>
      </c>
      <c r="AA28" s="737"/>
      <c r="AB28" s="739"/>
      <c r="AC28" s="725" t="s">
        <v>399</v>
      </c>
      <c r="AD28" s="726"/>
      <c r="AE28" s="728" t="s">
        <v>400</v>
      </c>
      <c r="AF28" s="725"/>
      <c r="AG28" s="725"/>
      <c r="AH28" s="725"/>
      <c r="AI28" s="725"/>
      <c r="AJ28" s="725"/>
      <c r="AK28" s="725"/>
      <c r="AL28" s="725"/>
      <c r="AM28" s="725"/>
      <c r="AN28" s="725"/>
      <c r="AO28" s="726"/>
      <c r="AP28" s="735"/>
    </row>
    <row r="29" spans="1:43" s="123" customFormat="1" ht="22.5" customHeight="1" x14ac:dyDescent="0.15">
      <c r="A29" s="772"/>
      <c r="B29" s="773"/>
      <c r="C29" s="773"/>
      <c r="D29" s="774"/>
      <c r="E29" s="753" t="str">
        <f>IF(A29="","",A29)</f>
        <v/>
      </c>
      <c r="F29" s="754"/>
      <c r="G29" s="755"/>
      <c r="H29" s="756"/>
      <c r="I29" s="756"/>
      <c r="J29" s="125" t="s">
        <v>401</v>
      </c>
      <c r="K29" s="775"/>
      <c r="L29" s="775"/>
      <c r="M29" s="775"/>
      <c r="N29" s="776"/>
      <c r="O29" s="776"/>
      <c r="P29" s="776"/>
      <c r="Q29" s="777"/>
      <c r="R29" s="777"/>
      <c r="S29" s="777"/>
      <c r="T29" s="763"/>
      <c r="U29" s="746"/>
      <c r="V29" s="764"/>
      <c r="W29" s="765"/>
      <c r="X29" s="746"/>
      <c r="Y29" s="764"/>
      <c r="Z29" s="766">
        <f>SUM(T29:Y29)</f>
        <v>0</v>
      </c>
      <c r="AA29" s="767"/>
      <c r="AB29" s="767"/>
      <c r="AC29" s="768"/>
      <c r="AD29" s="769"/>
      <c r="AE29" s="770">
        <f>IF(AC29="",0,ROUND(Q29*AC29,0))</f>
        <v>0</v>
      </c>
      <c r="AF29" s="771"/>
      <c r="AG29" s="771"/>
      <c r="AH29" s="746"/>
      <c r="AI29" s="746"/>
      <c r="AJ29" s="746"/>
      <c r="AK29" s="746"/>
      <c r="AL29" s="746"/>
      <c r="AM29" s="746"/>
      <c r="AN29" s="747"/>
      <c r="AO29" s="748"/>
      <c r="AP29" s="749"/>
    </row>
    <row r="30" spans="1:43" s="123" customFormat="1" ht="22.5" customHeight="1" x14ac:dyDescent="0.15">
      <c r="A30" s="750"/>
      <c r="B30" s="751"/>
      <c r="C30" s="751"/>
      <c r="D30" s="752"/>
      <c r="E30" s="753" t="str">
        <f t="shared" ref="E30:E40" si="0">IF(A30="","",A30)</f>
        <v/>
      </c>
      <c r="F30" s="754"/>
      <c r="G30" s="755"/>
      <c r="H30" s="756"/>
      <c r="I30" s="756"/>
      <c r="J30" s="125" t="s">
        <v>402</v>
      </c>
      <c r="K30" s="756"/>
      <c r="L30" s="756"/>
      <c r="M30" s="756"/>
      <c r="N30" s="757"/>
      <c r="O30" s="757"/>
      <c r="P30" s="757"/>
      <c r="Q30" s="758"/>
      <c r="R30" s="758"/>
      <c r="S30" s="758"/>
      <c r="T30" s="759"/>
      <c r="U30" s="760"/>
      <c r="V30" s="761"/>
      <c r="W30" s="762"/>
      <c r="X30" s="760"/>
      <c r="Y30" s="761"/>
      <c r="Z30" s="770">
        <f>SUM(T30:Y30)</f>
        <v>0</v>
      </c>
      <c r="AA30" s="771"/>
      <c r="AB30" s="771"/>
      <c r="AC30" s="778"/>
      <c r="AD30" s="779"/>
      <c r="AE30" s="770">
        <f t="shared" ref="AE30:AE40" si="1">IF(AC30="",0,ROUND(Q30*AC30,0))</f>
        <v>0</v>
      </c>
      <c r="AF30" s="771"/>
      <c r="AG30" s="771"/>
      <c r="AH30" s="760"/>
      <c r="AI30" s="760"/>
      <c r="AJ30" s="760"/>
      <c r="AK30" s="760"/>
      <c r="AL30" s="760"/>
      <c r="AM30" s="760"/>
      <c r="AN30" s="743"/>
      <c r="AO30" s="744"/>
      <c r="AP30" s="745"/>
    </row>
    <row r="31" spans="1:43" s="123" customFormat="1" ht="22.5" customHeight="1" x14ac:dyDescent="0.15">
      <c r="A31" s="750"/>
      <c r="B31" s="751"/>
      <c r="C31" s="751"/>
      <c r="D31" s="752"/>
      <c r="E31" s="753" t="str">
        <f t="shared" si="0"/>
        <v/>
      </c>
      <c r="F31" s="754"/>
      <c r="G31" s="755"/>
      <c r="H31" s="756"/>
      <c r="I31" s="756"/>
      <c r="J31" s="125" t="s">
        <v>402</v>
      </c>
      <c r="K31" s="756"/>
      <c r="L31" s="756"/>
      <c r="M31" s="756"/>
      <c r="N31" s="757"/>
      <c r="O31" s="757"/>
      <c r="P31" s="757"/>
      <c r="Q31" s="758"/>
      <c r="R31" s="758"/>
      <c r="S31" s="758"/>
      <c r="T31" s="759"/>
      <c r="U31" s="760"/>
      <c r="V31" s="761"/>
      <c r="W31" s="762"/>
      <c r="X31" s="760"/>
      <c r="Y31" s="761"/>
      <c r="Z31" s="766">
        <f>SUM(T31:Y31)</f>
        <v>0</v>
      </c>
      <c r="AA31" s="767"/>
      <c r="AB31" s="767"/>
      <c r="AC31" s="778"/>
      <c r="AD31" s="779"/>
      <c r="AE31" s="770">
        <f t="shared" si="1"/>
        <v>0</v>
      </c>
      <c r="AF31" s="771"/>
      <c r="AG31" s="771"/>
      <c r="AH31" s="760"/>
      <c r="AI31" s="760"/>
      <c r="AJ31" s="760"/>
      <c r="AK31" s="760"/>
      <c r="AL31" s="760"/>
      <c r="AM31" s="760"/>
      <c r="AN31" s="743"/>
      <c r="AO31" s="744"/>
      <c r="AP31" s="745"/>
    </row>
    <row r="32" spans="1:43" s="123" customFormat="1" ht="22.5" customHeight="1" x14ac:dyDescent="0.15">
      <c r="A32" s="750"/>
      <c r="B32" s="751"/>
      <c r="C32" s="751"/>
      <c r="D32" s="752"/>
      <c r="E32" s="753" t="str">
        <f t="shared" si="0"/>
        <v/>
      </c>
      <c r="F32" s="754"/>
      <c r="G32" s="755"/>
      <c r="H32" s="756"/>
      <c r="I32" s="756"/>
      <c r="J32" s="125" t="s">
        <v>402</v>
      </c>
      <c r="K32" s="756"/>
      <c r="L32" s="756"/>
      <c r="M32" s="756"/>
      <c r="N32" s="757"/>
      <c r="O32" s="757"/>
      <c r="P32" s="757"/>
      <c r="Q32" s="758"/>
      <c r="R32" s="758"/>
      <c r="S32" s="758"/>
      <c r="T32" s="759"/>
      <c r="U32" s="760"/>
      <c r="V32" s="761"/>
      <c r="W32" s="762"/>
      <c r="X32" s="760"/>
      <c r="Y32" s="761"/>
      <c r="Z32" s="766">
        <f>SUM(T32:Y32)</f>
        <v>0</v>
      </c>
      <c r="AA32" s="767"/>
      <c r="AB32" s="767"/>
      <c r="AC32" s="778"/>
      <c r="AD32" s="779"/>
      <c r="AE32" s="770">
        <f t="shared" si="1"/>
        <v>0</v>
      </c>
      <c r="AF32" s="771"/>
      <c r="AG32" s="771"/>
      <c r="AH32" s="760"/>
      <c r="AI32" s="760"/>
      <c r="AJ32" s="760"/>
      <c r="AK32" s="760"/>
      <c r="AL32" s="760"/>
      <c r="AM32" s="760"/>
      <c r="AN32" s="743"/>
      <c r="AO32" s="744"/>
      <c r="AP32" s="745"/>
    </row>
    <row r="33" spans="1:42" s="123" customFormat="1" ht="22.5" customHeight="1" x14ac:dyDescent="0.15">
      <c r="A33" s="750"/>
      <c r="B33" s="751"/>
      <c r="C33" s="751"/>
      <c r="D33" s="752"/>
      <c r="E33" s="753" t="str">
        <f t="shared" si="0"/>
        <v/>
      </c>
      <c r="F33" s="754"/>
      <c r="G33" s="780"/>
      <c r="H33" s="775"/>
      <c r="I33" s="775"/>
      <c r="J33" s="125" t="s">
        <v>402</v>
      </c>
      <c r="K33" s="775"/>
      <c r="L33" s="775"/>
      <c r="M33" s="775"/>
      <c r="N33" s="776"/>
      <c r="O33" s="776"/>
      <c r="P33" s="776"/>
      <c r="Q33" s="777"/>
      <c r="R33" s="777"/>
      <c r="S33" s="777"/>
      <c r="T33" s="763"/>
      <c r="U33" s="746"/>
      <c r="V33" s="764"/>
      <c r="W33" s="765"/>
      <c r="X33" s="746"/>
      <c r="Y33" s="764"/>
      <c r="Z33" s="766">
        <f t="shared" ref="Z33:Z39" si="2">SUM(T33:Y33)</f>
        <v>0</v>
      </c>
      <c r="AA33" s="767"/>
      <c r="AB33" s="767"/>
      <c r="AC33" s="778"/>
      <c r="AD33" s="779"/>
      <c r="AE33" s="770">
        <f t="shared" si="1"/>
        <v>0</v>
      </c>
      <c r="AF33" s="771"/>
      <c r="AG33" s="771"/>
      <c r="AH33" s="760"/>
      <c r="AI33" s="760"/>
      <c r="AJ33" s="760"/>
      <c r="AK33" s="760"/>
      <c r="AL33" s="760"/>
      <c r="AM33" s="760"/>
      <c r="AN33" s="743"/>
      <c r="AO33" s="744"/>
      <c r="AP33" s="745"/>
    </row>
    <row r="34" spans="1:42" s="123" customFormat="1" ht="22.5" customHeight="1" x14ac:dyDescent="0.15">
      <c r="A34" s="750"/>
      <c r="B34" s="751"/>
      <c r="C34" s="751"/>
      <c r="D34" s="752"/>
      <c r="E34" s="753" t="str">
        <f t="shared" si="0"/>
        <v/>
      </c>
      <c r="F34" s="754"/>
      <c r="G34" s="755"/>
      <c r="H34" s="756"/>
      <c r="I34" s="756"/>
      <c r="J34" s="125" t="s">
        <v>402</v>
      </c>
      <c r="K34" s="756"/>
      <c r="L34" s="756"/>
      <c r="M34" s="756"/>
      <c r="N34" s="757"/>
      <c r="O34" s="757"/>
      <c r="P34" s="757"/>
      <c r="Q34" s="758"/>
      <c r="R34" s="758"/>
      <c r="S34" s="758"/>
      <c r="T34" s="759"/>
      <c r="U34" s="760"/>
      <c r="V34" s="761"/>
      <c r="W34" s="762"/>
      <c r="X34" s="760"/>
      <c r="Y34" s="761"/>
      <c r="Z34" s="766">
        <f t="shared" si="2"/>
        <v>0</v>
      </c>
      <c r="AA34" s="767"/>
      <c r="AB34" s="767"/>
      <c r="AC34" s="778"/>
      <c r="AD34" s="779"/>
      <c r="AE34" s="770">
        <f t="shared" si="1"/>
        <v>0</v>
      </c>
      <c r="AF34" s="771"/>
      <c r="AG34" s="771"/>
      <c r="AH34" s="760"/>
      <c r="AI34" s="760"/>
      <c r="AJ34" s="760"/>
      <c r="AK34" s="760"/>
      <c r="AL34" s="760"/>
      <c r="AM34" s="760"/>
      <c r="AN34" s="743"/>
      <c r="AO34" s="744"/>
      <c r="AP34" s="745"/>
    </row>
    <row r="35" spans="1:42" s="123" customFormat="1" ht="22.5" customHeight="1" x14ac:dyDescent="0.15">
      <c r="A35" s="750"/>
      <c r="B35" s="751"/>
      <c r="C35" s="751"/>
      <c r="D35" s="752"/>
      <c r="E35" s="753" t="str">
        <f t="shared" si="0"/>
        <v/>
      </c>
      <c r="F35" s="754"/>
      <c r="G35" s="755"/>
      <c r="H35" s="756"/>
      <c r="I35" s="756"/>
      <c r="J35" s="125" t="s">
        <v>402</v>
      </c>
      <c r="K35" s="756"/>
      <c r="L35" s="756"/>
      <c r="M35" s="756"/>
      <c r="N35" s="757"/>
      <c r="O35" s="757"/>
      <c r="P35" s="757"/>
      <c r="Q35" s="758"/>
      <c r="R35" s="758"/>
      <c r="S35" s="758"/>
      <c r="T35" s="759"/>
      <c r="U35" s="760"/>
      <c r="V35" s="761"/>
      <c r="W35" s="762"/>
      <c r="X35" s="760"/>
      <c r="Y35" s="761"/>
      <c r="Z35" s="766">
        <f t="shared" si="2"/>
        <v>0</v>
      </c>
      <c r="AA35" s="767"/>
      <c r="AB35" s="767"/>
      <c r="AC35" s="778"/>
      <c r="AD35" s="779"/>
      <c r="AE35" s="770">
        <f t="shared" si="1"/>
        <v>0</v>
      </c>
      <c r="AF35" s="771"/>
      <c r="AG35" s="771"/>
      <c r="AH35" s="760"/>
      <c r="AI35" s="760"/>
      <c r="AJ35" s="760"/>
      <c r="AK35" s="760"/>
      <c r="AL35" s="760"/>
      <c r="AM35" s="760"/>
      <c r="AN35" s="743"/>
      <c r="AO35" s="744"/>
      <c r="AP35" s="745"/>
    </row>
    <row r="36" spans="1:42" s="123" customFormat="1" ht="22.5" customHeight="1" x14ac:dyDescent="0.15">
      <c r="A36" s="750"/>
      <c r="B36" s="751"/>
      <c r="C36" s="751"/>
      <c r="D36" s="752"/>
      <c r="E36" s="753" t="str">
        <f t="shared" si="0"/>
        <v/>
      </c>
      <c r="F36" s="754"/>
      <c r="G36" s="755"/>
      <c r="H36" s="756"/>
      <c r="I36" s="756"/>
      <c r="J36" s="125" t="s">
        <v>402</v>
      </c>
      <c r="K36" s="756"/>
      <c r="L36" s="756"/>
      <c r="M36" s="756"/>
      <c r="N36" s="757"/>
      <c r="O36" s="757"/>
      <c r="P36" s="757"/>
      <c r="Q36" s="758"/>
      <c r="R36" s="758"/>
      <c r="S36" s="758"/>
      <c r="T36" s="759"/>
      <c r="U36" s="760"/>
      <c r="V36" s="761"/>
      <c r="W36" s="762"/>
      <c r="X36" s="760"/>
      <c r="Y36" s="761"/>
      <c r="Z36" s="766">
        <f t="shared" si="2"/>
        <v>0</v>
      </c>
      <c r="AA36" s="767"/>
      <c r="AB36" s="767"/>
      <c r="AC36" s="778"/>
      <c r="AD36" s="779"/>
      <c r="AE36" s="770">
        <f t="shared" si="1"/>
        <v>0</v>
      </c>
      <c r="AF36" s="771"/>
      <c r="AG36" s="771"/>
      <c r="AH36" s="760"/>
      <c r="AI36" s="760"/>
      <c r="AJ36" s="760"/>
      <c r="AK36" s="760"/>
      <c r="AL36" s="760"/>
      <c r="AM36" s="760"/>
      <c r="AN36" s="743"/>
      <c r="AO36" s="744"/>
      <c r="AP36" s="745"/>
    </row>
    <row r="37" spans="1:42" s="123" customFormat="1" ht="22.5" customHeight="1" x14ac:dyDescent="0.15">
      <c r="A37" s="750"/>
      <c r="B37" s="751"/>
      <c r="C37" s="751"/>
      <c r="D37" s="752"/>
      <c r="E37" s="753" t="str">
        <f t="shared" si="0"/>
        <v/>
      </c>
      <c r="F37" s="754"/>
      <c r="G37" s="780"/>
      <c r="H37" s="775"/>
      <c r="I37" s="775"/>
      <c r="J37" s="125" t="s">
        <v>402</v>
      </c>
      <c r="K37" s="775"/>
      <c r="L37" s="775"/>
      <c r="M37" s="775"/>
      <c r="N37" s="776"/>
      <c r="O37" s="776"/>
      <c r="P37" s="776"/>
      <c r="Q37" s="777"/>
      <c r="R37" s="777"/>
      <c r="S37" s="777"/>
      <c r="T37" s="763"/>
      <c r="U37" s="746"/>
      <c r="V37" s="764"/>
      <c r="W37" s="765"/>
      <c r="X37" s="746"/>
      <c r="Y37" s="764"/>
      <c r="Z37" s="766">
        <f t="shared" si="2"/>
        <v>0</v>
      </c>
      <c r="AA37" s="767"/>
      <c r="AB37" s="767"/>
      <c r="AC37" s="778"/>
      <c r="AD37" s="779"/>
      <c r="AE37" s="770">
        <f t="shared" si="1"/>
        <v>0</v>
      </c>
      <c r="AF37" s="771"/>
      <c r="AG37" s="771"/>
      <c r="AH37" s="760"/>
      <c r="AI37" s="760"/>
      <c r="AJ37" s="760"/>
      <c r="AK37" s="760"/>
      <c r="AL37" s="760"/>
      <c r="AM37" s="760"/>
      <c r="AN37" s="743"/>
      <c r="AO37" s="744"/>
      <c r="AP37" s="745"/>
    </row>
    <row r="38" spans="1:42" s="123" customFormat="1" ht="22.5" customHeight="1" x14ac:dyDescent="0.15">
      <c r="A38" s="750"/>
      <c r="B38" s="751"/>
      <c r="C38" s="751"/>
      <c r="D38" s="752"/>
      <c r="E38" s="753" t="str">
        <f t="shared" si="0"/>
        <v/>
      </c>
      <c r="F38" s="754"/>
      <c r="G38" s="755"/>
      <c r="H38" s="756"/>
      <c r="I38" s="756"/>
      <c r="J38" s="125" t="s">
        <v>402</v>
      </c>
      <c r="K38" s="756"/>
      <c r="L38" s="756"/>
      <c r="M38" s="756"/>
      <c r="N38" s="757"/>
      <c r="O38" s="757"/>
      <c r="P38" s="757"/>
      <c r="Q38" s="758"/>
      <c r="R38" s="758"/>
      <c r="S38" s="758"/>
      <c r="T38" s="759"/>
      <c r="U38" s="760"/>
      <c r="V38" s="761"/>
      <c r="W38" s="762"/>
      <c r="X38" s="760"/>
      <c r="Y38" s="761"/>
      <c r="Z38" s="766">
        <f t="shared" si="2"/>
        <v>0</v>
      </c>
      <c r="AA38" s="767"/>
      <c r="AB38" s="767"/>
      <c r="AC38" s="778"/>
      <c r="AD38" s="779"/>
      <c r="AE38" s="770">
        <f t="shared" si="1"/>
        <v>0</v>
      </c>
      <c r="AF38" s="771"/>
      <c r="AG38" s="771"/>
      <c r="AH38" s="760"/>
      <c r="AI38" s="760"/>
      <c r="AJ38" s="760"/>
      <c r="AK38" s="760"/>
      <c r="AL38" s="760"/>
      <c r="AM38" s="760"/>
      <c r="AN38" s="743"/>
      <c r="AO38" s="744"/>
      <c r="AP38" s="745"/>
    </row>
    <row r="39" spans="1:42" s="123" customFormat="1" ht="22.5" customHeight="1" x14ac:dyDescent="0.15">
      <c r="A39" s="750"/>
      <c r="B39" s="751"/>
      <c r="C39" s="751"/>
      <c r="D39" s="752"/>
      <c r="E39" s="753" t="str">
        <f t="shared" si="0"/>
        <v/>
      </c>
      <c r="F39" s="754"/>
      <c r="G39" s="755"/>
      <c r="H39" s="756"/>
      <c r="I39" s="756"/>
      <c r="J39" s="125" t="s">
        <v>402</v>
      </c>
      <c r="K39" s="756"/>
      <c r="L39" s="756"/>
      <c r="M39" s="756"/>
      <c r="N39" s="757"/>
      <c r="O39" s="757"/>
      <c r="P39" s="757"/>
      <c r="Q39" s="758"/>
      <c r="R39" s="758"/>
      <c r="S39" s="758"/>
      <c r="T39" s="759"/>
      <c r="U39" s="760"/>
      <c r="V39" s="761"/>
      <c r="W39" s="762"/>
      <c r="X39" s="760"/>
      <c r="Y39" s="761"/>
      <c r="Z39" s="766">
        <f t="shared" si="2"/>
        <v>0</v>
      </c>
      <c r="AA39" s="767"/>
      <c r="AB39" s="767"/>
      <c r="AC39" s="778"/>
      <c r="AD39" s="779"/>
      <c r="AE39" s="770">
        <f t="shared" si="1"/>
        <v>0</v>
      </c>
      <c r="AF39" s="771"/>
      <c r="AG39" s="771"/>
      <c r="AH39" s="760"/>
      <c r="AI39" s="760"/>
      <c r="AJ39" s="760"/>
      <c r="AK39" s="760"/>
      <c r="AL39" s="760"/>
      <c r="AM39" s="760"/>
      <c r="AN39" s="743"/>
      <c r="AO39" s="744"/>
      <c r="AP39" s="745"/>
    </row>
    <row r="40" spans="1:42" s="123" customFormat="1" ht="22.5" customHeight="1" thickBot="1" x14ac:dyDescent="0.2">
      <c r="A40" s="821"/>
      <c r="B40" s="822"/>
      <c r="C40" s="822"/>
      <c r="D40" s="823"/>
      <c r="E40" s="824" t="str">
        <f t="shared" si="0"/>
        <v/>
      </c>
      <c r="F40" s="825"/>
      <c r="G40" s="826"/>
      <c r="H40" s="827"/>
      <c r="I40" s="827"/>
      <c r="J40" s="126" t="s">
        <v>402</v>
      </c>
      <c r="K40" s="827"/>
      <c r="L40" s="827"/>
      <c r="M40" s="827"/>
      <c r="N40" s="828"/>
      <c r="O40" s="828"/>
      <c r="P40" s="828"/>
      <c r="Q40" s="829"/>
      <c r="R40" s="829"/>
      <c r="S40" s="829"/>
      <c r="T40" s="830"/>
      <c r="U40" s="817"/>
      <c r="V40" s="831"/>
      <c r="W40" s="832"/>
      <c r="X40" s="817"/>
      <c r="Y40" s="831"/>
      <c r="Z40" s="811">
        <f>SUM(T40:Y40)</f>
        <v>0</v>
      </c>
      <c r="AA40" s="812"/>
      <c r="AB40" s="812"/>
      <c r="AC40" s="813"/>
      <c r="AD40" s="814"/>
      <c r="AE40" s="815">
        <f t="shared" si="1"/>
        <v>0</v>
      </c>
      <c r="AF40" s="816"/>
      <c r="AG40" s="816"/>
      <c r="AH40" s="817"/>
      <c r="AI40" s="817"/>
      <c r="AJ40" s="817"/>
      <c r="AK40" s="817"/>
      <c r="AL40" s="817"/>
      <c r="AM40" s="817"/>
      <c r="AN40" s="818"/>
      <c r="AO40" s="819"/>
      <c r="AP40" s="820"/>
    </row>
    <row r="41" spans="1:42" ht="15" customHeight="1" thickTop="1" x14ac:dyDescent="0.15">
      <c r="A41" s="802" t="s">
        <v>407</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6" t="s">
        <v>408</v>
      </c>
      <c r="AA41" s="807"/>
      <c r="AB41" s="808"/>
      <c r="AC41" s="809"/>
      <c r="AD41" s="809"/>
      <c r="AE41" s="806" t="s">
        <v>409</v>
      </c>
      <c r="AF41" s="807"/>
      <c r="AG41" s="808"/>
      <c r="AH41" s="806" t="s">
        <v>410</v>
      </c>
      <c r="AI41" s="807"/>
      <c r="AJ41" s="808"/>
      <c r="AK41" s="806" t="s">
        <v>411</v>
      </c>
      <c r="AL41" s="807"/>
      <c r="AM41" s="808"/>
      <c r="AN41" s="789"/>
      <c r="AO41" s="790"/>
      <c r="AP41" s="791"/>
    </row>
    <row r="42" spans="1:42" ht="22.5" customHeight="1" thickBot="1" x14ac:dyDescent="0.2">
      <c r="A42" s="804"/>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95">
        <f>SUM(Z29:AB40)</f>
        <v>0</v>
      </c>
      <c r="AA42" s="796"/>
      <c r="AB42" s="797"/>
      <c r="AC42" s="810"/>
      <c r="AD42" s="810"/>
      <c r="AE42" s="798">
        <f>SUM(AE29:AG40)</f>
        <v>0</v>
      </c>
      <c r="AF42" s="798"/>
      <c r="AG42" s="798"/>
      <c r="AH42" s="798">
        <f>SUM(AH29:AJ40)</f>
        <v>0</v>
      </c>
      <c r="AI42" s="798"/>
      <c r="AJ42" s="798"/>
      <c r="AK42" s="798">
        <f>SUM(AK29:AM40)</f>
        <v>0</v>
      </c>
      <c r="AL42" s="798"/>
      <c r="AM42" s="798"/>
      <c r="AN42" s="792"/>
      <c r="AO42" s="793"/>
      <c r="AP42" s="794"/>
    </row>
    <row r="43" spans="1:42" ht="11.25" customHeight="1" thickBo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8"/>
      <c r="AA43" s="128"/>
      <c r="AB43" s="128"/>
      <c r="AC43" s="129"/>
      <c r="AD43" s="129"/>
      <c r="AE43" s="128"/>
      <c r="AF43" s="128"/>
      <c r="AG43" s="128"/>
      <c r="AH43" s="128"/>
      <c r="AI43" s="128"/>
      <c r="AJ43" s="128"/>
      <c r="AK43" s="128"/>
      <c r="AL43" s="128"/>
      <c r="AM43" s="128"/>
      <c r="AN43" s="130"/>
      <c r="AO43" s="130"/>
      <c r="AP43" s="130"/>
    </row>
    <row r="44" spans="1:42" ht="15" customHeight="1" x14ac:dyDescent="0.15">
      <c r="A44" s="799" t="s">
        <v>412</v>
      </c>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1"/>
    </row>
    <row r="45" spans="1:42" ht="15" customHeight="1" x14ac:dyDescent="0.15">
      <c r="A45" s="781"/>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3"/>
    </row>
    <row r="46" spans="1:42" ht="15" customHeight="1" x14ac:dyDescent="0.15">
      <c r="A46" s="784"/>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6"/>
    </row>
    <row r="47" spans="1:42" ht="15" customHeight="1" thickBot="1" x14ac:dyDescent="0.2">
      <c r="A47" s="787"/>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88"/>
    </row>
    <row r="48" spans="1:42" ht="15" customHeight="1" x14ac:dyDescent="0.15">
      <c r="A48" s="131" t="s">
        <v>540</v>
      </c>
    </row>
    <row r="49" spans="1:1" ht="22.5" customHeight="1" x14ac:dyDescent="0.15">
      <c r="A49" s="132"/>
    </row>
  </sheetData>
  <mergeCells count="267">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Z40:AB40"/>
    <mergeCell ref="AC40:AD40"/>
    <mergeCell ref="AE40:AG40"/>
    <mergeCell ref="AH40:AJ40"/>
    <mergeCell ref="AK40:AM40"/>
    <mergeCell ref="AN40:AP40"/>
    <mergeCell ref="AK39:AM39"/>
    <mergeCell ref="AN39:AP39"/>
    <mergeCell ref="A40:D40"/>
    <mergeCell ref="E40:F40"/>
    <mergeCell ref="G40:I40"/>
    <mergeCell ref="K40:M40"/>
    <mergeCell ref="N40:P40"/>
    <mergeCell ref="Q40:S40"/>
    <mergeCell ref="T40:V40"/>
    <mergeCell ref="W40:Y40"/>
    <mergeCell ref="T39:V39"/>
    <mergeCell ref="W39:Y39"/>
    <mergeCell ref="Z39:AB39"/>
    <mergeCell ref="AC39:AD39"/>
    <mergeCell ref="AE39:AG39"/>
    <mergeCell ref="AH39:AJ39"/>
    <mergeCell ref="A39:D39"/>
    <mergeCell ref="E39:F39"/>
    <mergeCell ref="G39:I39"/>
    <mergeCell ref="K39:M39"/>
    <mergeCell ref="N39:P39"/>
    <mergeCell ref="Q39:S39"/>
    <mergeCell ref="Z38:AB38"/>
    <mergeCell ref="AC38:AD38"/>
    <mergeCell ref="AE38:AG38"/>
    <mergeCell ref="AH38:AJ38"/>
    <mergeCell ref="AK38:AM38"/>
    <mergeCell ref="AN38:AP38"/>
    <mergeCell ref="AK37:AM37"/>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21:D21"/>
    <mergeCell ref="E21:O21"/>
    <mergeCell ref="P21:S21"/>
    <mergeCell ref="T21:AD21"/>
    <mergeCell ref="AE21:AP21"/>
    <mergeCell ref="E19:O19"/>
    <mergeCell ref="P19:S19"/>
    <mergeCell ref="T19:AD19"/>
    <mergeCell ref="A20:D20"/>
    <mergeCell ref="E20:O20"/>
    <mergeCell ref="P20:S20"/>
    <mergeCell ref="T20:AD20"/>
    <mergeCell ref="A18:D18"/>
    <mergeCell ref="E18:O18"/>
    <mergeCell ref="P18:S18"/>
    <mergeCell ref="T18:AD18"/>
    <mergeCell ref="AE18:AH19"/>
    <mergeCell ref="AI18:AP19"/>
    <mergeCell ref="A19:D19"/>
    <mergeCell ref="AE20:AH20"/>
    <mergeCell ref="AI20:AM20"/>
    <mergeCell ref="AN20:AP20"/>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s>
  <phoneticPr fontId="10"/>
  <conditionalFormatting sqref="E18:O21 T18:AD21 AI18:AP19 AI20:AM20 AF17:AG17 AI17:AJ17 AL17:AM17 E15:S15 X15:AD15">
    <cfRule type="containsBlanks" dxfId="8" priority="3">
      <formula>LEN(TRIM(E15))=0</formula>
    </cfRule>
  </conditionalFormatting>
  <conditionalFormatting sqref="AM2">
    <cfRule type="containsBlanks" dxfId="7" priority="2">
      <formula>LEN(TRIM(AM2))=0</formula>
    </cfRule>
  </conditionalFormatting>
  <conditionalFormatting sqref="AC29:AD40 G29:I40 K29:Y40 A29:D40 AH29:AP40">
    <cfRule type="containsBlanks" dxfId="6" priority="1">
      <formula>LEN(TRIM(A29))=0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はじめに</vt:lpstr>
      <vt:lpstr>様式4</vt:lpstr>
      <vt:lpstr>様式8</vt:lpstr>
      <vt:lpstr>様式5</vt:lpstr>
      <vt:lpstr>様式6 (1)</vt:lpstr>
      <vt:lpstr>謝金計算シート</vt:lpstr>
      <vt:lpstr>様式6 (2)</vt:lpstr>
      <vt:lpstr>様式6 (3)</vt:lpstr>
      <vt:lpstr>様式6 (4)</vt:lpstr>
      <vt:lpstr>様式6 (5)</vt:lpstr>
      <vt:lpstr>様式6 (6)</vt:lpstr>
      <vt:lpstr>選択肢</vt:lpstr>
      <vt:lpstr>（別紙）分野</vt:lpstr>
      <vt:lpstr>様式8!Print_Area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参加児童生徒単位</vt:lpstr>
      <vt:lpstr>生活文化</vt:lpstr>
      <vt:lpstr>大項目</vt:lpstr>
      <vt:lpstr>大衆芸能</vt:lpstr>
      <vt:lpstr>伝統芸能</vt:lpstr>
      <vt:lpstr>都道府県</vt:lpstr>
      <vt:lpstr>特別活動名</vt:lpstr>
      <vt:lpstr>美術</vt:lpstr>
      <vt:lpstr>舞踊</vt:lpstr>
      <vt:lpstr>文学</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dc:creator>
  <cp:lastModifiedBy>kodomo016</cp:lastModifiedBy>
  <cp:lastPrinted>2023-03-07T09:34:31Z</cp:lastPrinted>
  <dcterms:created xsi:type="dcterms:W3CDTF">2011-02-09T08:52:44Z</dcterms:created>
  <dcterms:modified xsi:type="dcterms:W3CDTF">2023-06-29T03:15:50Z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2022-01-20T05:37:04Z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dfb53213-8550-42fa-85f0-e22277e26a7c</vt:lpwstr>
  </property>
  <property fmtid="{D5CDD505-2E9C-101B-9397-08002B2CF9AE}" pid="8" name="MSIP_Label_d899a617-f30e-4fb8-b81c-fb6d0b94ac5b_ContentBits">
    <vt:lpwstr>0</vt:lpwstr>
  </property>
</Properties>
</file>