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7.3.110\share\kodomo\【R5】子供育成推進事業\09.コンテンツ関連\01.HP\20230630 派遣・コミュ　手引き様式\②コミュR5\"/>
    </mc:Choice>
  </mc:AlternateContent>
  <bookViews>
    <workbookView xWindow="0" yWindow="0" windowWidth="28800" windowHeight="11595" firstSheet="1" activeTab="1"/>
  </bookViews>
  <sheets>
    <sheet name="R5_コミュ" sheetId="23" state="hidden" r:id="rId1"/>
    <sheet name="【様式12】経費報告書兼支払依頼書" sheetId="11" r:id="rId2"/>
    <sheet name="【様式13】旅費実費内訳明細書①" sheetId="13" r:id="rId3"/>
    <sheet name="【様式13】旅費実費内訳明細書②" sheetId="14" r:id="rId4"/>
    <sheet name="【様式13】旅費実費内訳明細書③" sheetId="16" r:id="rId5"/>
    <sheet name="【様式13】旅費実費内訳明細書④" sheetId="15" r:id="rId6"/>
    <sheet name="【様式13】旅費実費内訳明細書⑤" sheetId="18" r:id="rId7"/>
    <sheet name="【様式13】旅費実費内訳明細書⑥" sheetId="17" r:id="rId8"/>
    <sheet name="【様式13】旅費実費内訳明細書⑦" sheetId="19" r:id="rId9"/>
    <sheet name="【様式13】旅費実費内訳明細書⑧" sheetId="20" r:id="rId10"/>
    <sheet name="【参考】領収書貼付シート" sheetId="7" r:id="rId11"/>
    <sheet name="【様式12】経費報告書兼支払依頼書 (記入例)" sheetId="21" r:id="rId12"/>
    <sheet name="【様式13】旅費実費内訳明細書 (記入例)" sheetId="22" r:id="rId13"/>
    <sheet name="都道府県リスト" sheetId="4" state="hidden" r:id="rId14"/>
  </sheets>
  <externalReferences>
    <externalReference r:id="rId15"/>
  </externalReferences>
  <definedNames>
    <definedName name="_xlnm._FilterDatabase" localSheetId="0" hidden="1">'R5_コミュ'!$A$1:$AB$83</definedName>
    <definedName name="_xlnm._FilterDatabase" localSheetId="13" hidden="1">都道府県リスト!$A$1:$B$69</definedName>
    <definedName name="_xlnm.Print_Area" localSheetId="10">【参考】領収書貼付シート!$A$1:$AK$60</definedName>
    <definedName name="_xlnm.Print_Area" localSheetId="1">【様式12】経費報告書兼支払依頼書!$A$1:$AT$65</definedName>
    <definedName name="_xlnm.Print_Area" localSheetId="11">'【様式12】経費報告書兼支払依頼書 (記入例)'!$A$1:$AT$65</definedName>
    <definedName name="_xlnm.Print_Area" localSheetId="12">'【様式13】旅費実費内訳明細書 (記入例)'!$A$1:$AP$44</definedName>
    <definedName name="_xlnm.Print_Area" localSheetId="2">【様式13】旅費実費内訳明細書①!$A$1:$AP$44</definedName>
    <definedName name="_xlnm.Print_Area" localSheetId="3">【様式13】旅費実費内訳明細書②!$A$1:$AP$44</definedName>
    <definedName name="_xlnm.Print_Area" localSheetId="4">【様式13】旅費実費内訳明細書③!$A$1:$AP$44</definedName>
    <definedName name="_xlnm.Print_Area" localSheetId="5">【様式13】旅費実費内訳明細書④!$A$1:$AP$44</definedName>
    <definedName name="_xlnm.Print_Area" localSheetId="6">【様式13】旅費実費内訳明細書⑤!$A$1:$AP$44</definedName>
    <definedName name="_xlnm.Print_Area" localSheetId="7">【様式13】旅費実費内訳明細書⑥!$A$1:$AP$44</definedName>
    <definedName name="_xlnm.Print_Area" localSheetId="8">【様式13】旅費実費内訳明細書⑦!$A$1:$AP$44</definedName>
    <definedName name="_xlnm.Print_Area" localSheetId="9">【様式13】旅費実費内訳明細書⑧!$A$1:$AP$44</definedName>
    <definedName name="さいたま市">#REF!</definedName>
    <definedName name="メディア芸術">#REF!</definedName>
    <definedName name="愛知県">#REF!</definedName>
    <definedName name="愛媛県">#REF!</definedName>
    <definedName name="茨城県">#REF!</definedName>
    <definedName name="演劇">#REF!</definedName>
    <definedName name="横浜市">#REF!</definedName>
    <definedName name="岡山県">#REF!</definedName>
    <definedName name="岡山市">#REF!</definedName>
    <definedName name="沖縄県">#REF!</definedName>
    <definedName name="音楽">#REF!</definedName>
    <definedName name="学芸大">#REF!</definedName>
    <definedName name="岩手県">#REF!</definedName>
    <definedName name="岐阜県">#REF!</definedName>
    <definedName name="宮崎県">#REF!</definedName>
    <definedName name="宮城県">#REF!</definedName>
    <definedName name="京都市">#REF!</definedName>
    <definedName name="京都府">#REF!</definedName>
    <definedName name="熊本県">#REF!</definedName>
    <definedName name="熊本市">#REF!</definedName>
    <definedName name="群馬県">#REF!</definedName>
    <definedName name="広島県">#REF!</definedName>
    <definedName name="広島市">#REF!</definedName>
    <definedName name="香川県">#REF!</definedName>
    <definedName name="高知県">#REF!</definedName>
    <definedName name="国立大その他">#REF!</definedName>
    <definedName name="佐賀県">#REF!</definedName>
    <definedName name="堺市">#REF!</definedName>
    <definedName name="埼玉県">#REF!</definedName>
    <definedName name="札幌市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新潟市">#REF!</definedName>
    <definedName name="神戸市">#REF!</definedName>
    <definedName name="神奈川県">#REF!</definedName>
    <definedName name="生活文化">#REF!</definedName>
    <definedName name="青森県">#REF!</definedName>
    <definedName name="静岡県">#REF!</definedName>
    <definedName name="静岡市">#REF!</definedName>
    <definedName name="石川県">#REF!</definedName>
    <definedName name="仙台市">#REF!</definedName>
    <definedName name="千葉県">#REF!</definedName>
    <definedName name="千葉市">#REF!</definedName>
    <definedName name="川崎市">#REF!</definedName>
    <definedName name="相模原市">#REF!</definedName>
    <definedName name="大項目">[1]分野!$B$3:$B$11</definedName>
    <definedName name="大阪市">#REF!</definedName>
    <definedName name="大阪府">#REF!</definedName>
    <definedName name="大衆芸能">#REF!</definedName>
    <definedName name="大分県">#REF!</definedName>
    <definedName name="筑波大">#REF!</definedName>
    <definedName name="長崎県">#REF!</definedName>
    <definedName name="長野県">#REF!</definedName>
    <definedName name="鳥取県">#REF!</definedName>
    <definedName name="伝統芸能">#REF!</definedName>
    <definedName name="都道府県">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美術">#REF!</definedName>
    <definedName name="浜松市">#REF!</definedName>
    <definedName name="富山県">#REF!</definedName>
    <definedName name="舞踊">#REF!</definedName>
    <definedName name="福井県">#REF!</definedName>
    <definedName name="福岡県">#REF!</definedName>
    <definedName name="福岡市">#REF!</definedName>
    <definedName name="福島県">#REF!</definedName>
    <definedName name="文学">#REF!</definedName>
    <definedName name="兵庫県">#REF!</definedName>
    <definedName name="北海道">#REF!</definedName>
    <definedName name="北九州市">#REF!</definedName>
    <definedName name="名古屋市">#REF!</definedName>
    <definedName name="和歌山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21" l="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22" i="21"/>
  <c r="W36" i="11" l="1"/>
  <c r="W30" i="11"/>
  <c r="W31" i="11"/>
  <c r="W32" i="11"/>
  <c r="W33" i="11"/>
  <c r="W34" i="11"/>
  <c r="W35" i="11"/>
  <c r="W29" i="11" l="1"/>
  <c r="W23" i="11"/>
  <c r="W24" i="11"/>
  <c r="W25" i="11"/>
  <c r="W26" i="11"/>
  <c r="W27" i="11"/>
  <c r="W28" i="11"/>
  <c r="W22" i="11"/>
  <c r="G12" i="11" l="1"/>
  <c r="G14" i="11" s="1"/>
  <c r="G15" i="11" l="1"/>
  <c r="G16" i="11"/>
  <c r="G17" i="11" l="1"/>
  <c r="G7" i="20"/>
  <c r="G6" i="20"/>
  <c r="G7" i="19"/>
  <c r="G6" i="19"/>
  <c r="G7" i="17"/>
  <c r="G6" i="17"/>
  <c r="G7" i="18"/>
  <c r="G6" i="18"/>
  <c r="G7" i="15"/>
  <c r="G6" i="15"/>
  <c r="G7" i="16"/>
  <c r="G6" i="16"/>
  <c r="G7" i="14"/>
  <c r="G6" i="14"/>
  <c r="G7" i="13"/>
  <c r="G6" i="13"/>
  <c r="G5" i="13"/>
  <c r="G17" i="21" l="1"/>
  <c r="AK38" i="22" l="1"/>
  <c r="AH38" i="22"/>
  <c r="AC38" i="22"/>
  <c r="Z36" i="22"/>
  <c r="E36" i="22"/>
  <c r="Z35" i="22"/>
  <c r="E35" i="22"/>
  <c r="Z34" i="22"/>
  <c r="E34" i="22"/>
  <c r="Z33" i="22"/>
  <c r="E33" i="22"/>
  <c r="Z32" i="22"/>
  <c r="E32" i="22"/>
  <c r="Z31" i="22"/>
  <c r="E31" i="22"/>
  <c r="Z30" i="22"/>
  <c r="E30" i="22"/>
  <c r="Z29" i="22"/>
  <c r="E29" i="22"/>
  <c r="Z28" i="22"/>
  <c r="E28" i="22"/>
  <c r="Z27" i="22"/>
  <c r="E27" i="22"/>
  <c r="Z26" i="22"/>
  <c r="E26" i="22"/>
  <c r="Z25" i="22"/>
  <c r="E25" i="22"/>
  <c r="AH7" i="22"/>
  <c r="Y7" i="22"/>
  <c r="P7" i="22"/>
  <c r="AH6" i="22"/>
  <c r="Y6" i="22"/>
  <c r="P6" i="22"/>
  <c r="AF64" i="21"/>
  <c r="AF63" i="21"/>
  <c r="AF62" i="21"/>
  <c r="AF61" i="21"/>
  <c r="AF60" i="21"/>
  <c r="N56" i="21"/>
  <c r="N15" i="21" s="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Q36" i="21"/>
  <c r="K36" i="21"/>
  <c r="Q35" i="21"/>
  <c r="K35" i="21"/>
  <c r="Q34" i="21"/>
  <c r="K34" i="21"/>
  <c r="Q33" i="21"/>
  <c r="K33" i="21"/>
  <c r="Q32" i="21"/>
  <c r="K32" i="21"/>
  <c r="Q31" i="21"/>
  <c r="K31" i="21"/>
  <c r="Q30" i="21"/>
  <c r="K30" i="21"/>
  <c r="Q29" i="21"/>
  <c r="K29" i="21"/>
  <c r="Q28" i="21"/>
  <c r="K28" i="21"/>
  <c r="Q27" i="21"/>
  <c r="K27" i="21"/>
  <c r="Q26" i="21"/>
  <c r="K26" i="21"/>
  <c r="Q25" i="21"/>
  <c r="K25" i="21"/>
  <c r="Q24" i="21"/>
  <c r="K24" i="21"/>
  <c r="Q23" i="21"/>
  <c r="K23" i="21"/>
  <c r="Q22" i="21"/>
  <c r="K22" i="21"/>
  <c r="AK38" i="20"/>
  <c r="AH38" i="20"/>
  <c r="AC38" i="20"/>
  <c r="Z36" i="20"/>
  <c r="E36" i="20"/>
  <c r="Z35" i="20"/>
  <c r="E35" i="20"/>
  <c r="Z34" i="20"/>
  <c r="E34" i="20"/>
  <c r="Z33" i="20"/>
  <c r="E33" i="20"/>
  <c r="Z32" i="20"/>
  <c r="E32" i="20"/>
  <c r="Z31" i="20"/>
  <c r="E31" i="20"/>
  <c r="Z30" i="20"/>
  <c r="E30" i="20"/>
  <c r="Z29" i="20"/>
  <c r="E29" i="20"/>
  <c r="Z28" i="20"/>
  <c r="E28" i="20"/>
  <c r="Z27" i="20"/>
  <c r="E27" i="20"/>
  <c r="Z26" i="20"/>
  <c r="Z38" i="20" s="1"/>
  <c r="E21" i="20" s="1"/>
  <c r="E26" i="20"/>
  <c r="Z25" i="20"/>
  <c r="E25" i="20"/>
  <c r="E10" i="20"/>
  <c r="AH7" i="20"/>
  <c r="Y7" i="20"/>
  <c r="P7" i="20"/>
  <c r="AH6" i="20"/>
  <c r="Y6" i="20"/>
  <c r="P6" i="20"/>
  <c r="AH5" i="20"/>
  <c r="Y5" i="20"/>
  <c r="P5" i="20"/>
  <c r="G5" i="20"/>
  <c r="AK38" i="19"/>
  <c r="AH38" i="19"/>
  <c r="AC38" i="19"/>
  <c r="Z36" i="19"/>
  <c r="E36" i="19"/>
  <c r="Z35" i="19"/>
  <c r="E35" i="19"/>
  <c r="Z34" i="19"/>
  <c r="E34" i="19"/>
  <c r="Z33" i="19"/>
  <c r="E33" i="19"/>
  <c r="Z32" i="19"/>
  <c r="E32" i="19"/>
  <c r="Z31" i="19"/>
  <c r="E31" i="19"/>
  <c r="Z30" i="19"/>
  <c r="E30" i="19"/>
  <c r="Z29" i="19"/>
  <c r="E29" i="19"/>
  <c r="Z28" i="19"/>
  <c r="E28" i="19"/>
  <c r="Z27" i="19"/>
  <c r="E27" i="19"/>
  <c r="Z26" i="19"/>
  <c r="E26" i="19"/>
  <c r="Z25" i="19"/>
  <c r="Z38" i="19" s="1"/>
  <c r="E21" i="19" s="1"/>
  <c r="E25" i="19"/>
  <c r="E10" i="19"/>
  <c r="AH7" i="19"/>
  <c r="Y7" i="19"/>
  <c r="P7" i="19"/>
  <c r="AH6" i="19"/>
  <c r="Y6" i="19"/>
  <c r="P6" i="19"/>
  <c r="AH5" i="19"/>
  <c r="Y5" i="19"/>
  <c r="P5" i="19"/>
  <c r="G5" i="19"/>
  <c r="AK38" i="18"/>
  <c r="AH38" i="18"/>
  <c r="AC38" i="18"/>
  <c r="Z36" i="18"/>
  <c r="E36" i="18"/>
  <c r="Z35" i="18"/>
  <c r="E35" i="18"/>
  <c r="Z34" i="18"/>
  <c r="E34" i="18"/>
  <c r="Z33" i="18"/>
  <c r="E33" i="18"/>
  <c r="Z32" i="18"/>
  <c r="E32" i="18"/>
  <c r="Z31" i="18"/>
  <c r="E31" i="18"/>
  <c r="Z30" i="18"/>
  <c r="E30" i="18"/>
  <c r="Z29" i="18"/>
  <c r="E29" i="18"/>
  <c r="Z28" i="18"/>
  <c r="E28" i="18"/>
  <c r="Z27" i="18"/>
  <c r="E27" i="18"/>
  <c r="Z26" i="18"/>
  <c r="E26" i="18"/>
  <c r="Z25" i="18"/>
  <c r="Z38" i="18" s="1"/>
  <c r="E25" i="18"/>
  <c r="E10" i="18"/>
  <c r="AH7" i="18"/>
  <c r="Y7" i="18"/>
  <c r="P7" i="18"/>
  <c r="AH6" i="18"/>
  <c r="Y6" i="18"/>
  <c r="P6" i="18"/>
  <c r="AH5" i="18"/>
  <c r="Y5" i="18"/>
  <c r="P5" i="18"/>
  <c r="G5" i="18"/>
  <c r="AK38" i="17"/>
  <c r="AH38" i="17"/>
  <c r="AC38" i="17"/>
  <c r="Z36" i="17"/>
  <c r="E36" i="17"/>
  <c r="Z35" i="17"/>
  <c r="E35" i="17"/>
  <c r="Z34" i="17"/>
  <c r="E34" i="17"/>
  <c r="Z33" i="17"/>
  <c r="E33" i="17"/>
  <c r="Z32" i="17"/>
  <c r="E32" i="17"/>
  <c r="Z31" i="17"/>
  <c r="E31" i="17"/>
  <c r="Z30" i="17"/>
  <c r="E30" i="17"/>
  <c r="Z29" i="17"/>
  <c r="E29" i="17"/>
  <c r="Z28" i="17"/>
  <c r="E28" i="17"/>
  <c r="Z27" i="17"/>
  <c r="E27" i="17"/>
  <c r="Z26" i="17"/>
  <c r="E26" i="17"/>
  <c r="Z25" i="17"/>
  <c r="Z38" i="17" s="1"/>
  <c r="E21" i="17" s="1"/>
  <c r="E25" i="17"/>
  <c r="E10" i="17"/>
  <c r="AH7" i="17"/>
  <c r="Y7" i="17"/>
  <c r="P7" i="17"/>
  <c r="AH6" i="17"/>
  <c r="Y6" i="17"/>
  <c r="P6" i="17"/>
  <c r="AH5" i="17"/>
  <c r="Y5" i="17"/>
  <c r="P5" i="17"/>
  <c r="G5" i="17"/>
  <c r="AK38" i="16"/>
  <c r="AH38" i="16"/>
  <c r="AC38" i="16"/>
  <c r="Z36" i="16"/>
  <c r="E36" i="16"/>
  <c r="Z35" i="16"/>
  <c r="E35" i="16"/>
  <c r="Z34" i="16"/>
  <c r="E34" i="16"/>
  <c r="Z33" i="16"/>
  <c r="E33" i="16"/>
  <c r="Z32" i="16"/>
  <c r="E32" i="16"/>
  <c r="Z31" i="16"/>
  <c r="E31" i="16"/>
  <c r="Z30" i="16"/>
  <c r="E30" i="16"/>
  <c r="Z29" i="16"/>
  <c r="E29" i="16"/>
  <c r="Z28" i="16"/>
  <c r="E28" i="16"/>
  <c r="Z27" i="16"/>
  <c r="E27" i="16"/>
  <c r="Z26" i="16"/>
  <c r="E26" i="16"/>
  <c r="Z25" i="16"/>
  <c r="Z38" i="16" s="1"/>
  <c r="E21" i="16" s="1"/>
  <c r="E25" i="16"/>
  <c r="E10" i="16"/>
  <c r="AH7" i="16"/>
  <c r="Y7" i="16"/>
  <c r="P7" i="16"/>
  <c r="AH6" i="16"/>
  <c r="Y6" i="16"/>
  <c r="P6" i="16"/>
  <c r="AH5" i="16"/>
  <c r="Y5" i="16"/>
  <c r="P5" i="16"/>
  <c r="G5" i="16"/>
  <c r="AK38" i="15"/>
  <c r="AH38" i="15"/>
  <c r="AC38" i="15"/>
  <c r="Z36" i="15"/>
  <c r="E36" i="15"/>
  <c r="Z35" i="15"/>
  <c r="E35" i="15"/>
  <c r="Z34" i="15"/>
  <c r="E34" i="15"/>
  <c r="Z33" i="15"/>
  <c r="E33" i="15"/>
  <c r="Z32" i="15"/>
  <c r="E32" i="15"/>
  <c r="Z31" i="15"/>
  <c r="E31" i="15"/>
  <c r="Z30" i="15"/>
  <c r="E30" i="15"/>
  <c r="Z29" i="15"/>
  <c r="E29" i="15"/>
  <c r="Z28" i="15"/>
  <c r="E28" i="15"/>
  <c r="Z27" i="15"/>
  <c r="E27" i="15"/>
  <c r="Z26" i="15"/>
  <c r="E26" i="15"/>
  <c r="Z25" i="15"/>
  <c r="Z38" i="15" s="1"/>
  <c r="E21" i="15" s="1"/>
  <c r="E25" i="15"/>
  <c r="E10" i="15"/>
  <c r="AH7" i="15"/>
  <c r="Y7" i="15"/>
  <c r="P7" i="15"/>
  <c r="AH6" i="15"/>
  <c r="Y6" i="15"/>
  <c r="P6" i="15"/>
  <c r="AH5" i="15"/>
  <c r="Y5" i="15"/>
  <c r="P5" i="15"/>
  <c r="G5" i="15"/>
  <c r="AK38" i="14"/>
  <c r="AH38" i="14"/>
  <c r="AC38" i="14"/>
  <c r="Z36" i="14"/>
  <c r="E36" i="14"/>
  <c r="Z35" i="14"/>
  <c r="E35" i="14"/>
  <c r="Z34" i="14"/>
  <c r="E34" i="14"/>
  <c r="Z33" i="14"/>
  <c r="E33" i="14"/>
  <c r="Z32" i="14"/>
  <c r="E32" i="14"/>
  <c r="Z31" i="14"/>
  <c r="E31" i="14"/>
  <c r="Z30" i="14"/>
  <c r="E30" i="14"/>
  <c r="Z29" i="14"/>
  <c r="E29" i="14"/>
  <c r="Z28" i="14"/>
  <c r="E28" i="14"/>
  <c r="Z27" i="14"/>
  <c r="E27" i="14"/>
  <c r="Z26" i="14"/>
  <c r="E26" i="14"/>
  <c r="Z25" i="14"/>
  <c r="E25" i="14"/>
  <c r="E10" i="14"/>
  <c r="AH7" i="14"/>
  <c r="Y7" i="14"/>
  <c r="P7" i="14"/>
  <c r="AH6" i="14"/>
  <c r="Y6" i="14"/>
  <c r="P6" i="14"/>
  <c r="AH5" i="14"/>
  <c r="Y5" i="14"/>
  <c r="P5" i="14"/>
  <c r="G5" i="14"/>
  <c r="AI29" i="21" l="1"/>
  <c r="AI28" i="21"/>
  <c r="AI24" i="21"/>
  <c r="AI27" i="21"/>
  <c r="AF65" i="21"/>
  <c r="N16" i="21" s="1"/>
  <c r="S16" i="21" s="1"/>
  <c r="AI26" i="21"/>
  <c r="AI23" i="21"/>
  <c r="AI25" i="21"/>
  <c r="AI32" i="21"/>
  <c r="Z38" i="14"/>
  <c r="E21" i="14" s="1"/>
  <c r="E21" i="18"/>
  <c r="Z38" i="22"/>
  <c r="E21" i="22"/>
  <c r="AI30" i="21"/>
  <c r="AI33" i="21"/>
  <c r="AI35" i="21"/>
  <c r="AI22" i="21"/>
  <c r="AI36" i="21"/>
  <c r="AI31" i="21"/>
  <c r="AI34" i="21"/>
  <c r="E10" i="13"/>
  <c r="Y5" i="13"/>
  <c r="P7" i="13"/>
  <c r="P6" i="13"/>
  <c r="Y7" i="13"/>
  <c r="Y6" i="13"/>
  <c r="AH7" i="13"/>
  <c r="AH6" i="13"/>
  <c r="AH5" i="13"/>
  <c r="P5" i="13"/>
  <c r="AI37" i="21" l="1"/>
  <c r="N14" i="21" s="1"/>
  <c r="S15" i="21"/>
  <c r="AK38" i="13"/>
  <c r="AH38" i="13"/>
  <c r="AC38" i="13"/>
  <c r="Z36" i="13"/>
  <c r="E36" i="13"/>
  <c r="Z35" i="13"/>
  <c r="E35" i="13"/>
  <c r="Z34" i="13"/>
  <c r="E34" i="13"/>
  <c r="Z33" i="13"/>
  <c r="E33" i="13"/>
  <c r="Z32" i="13"/>
  <c r="E32" i="13"/>
  <c r="Z31" i="13"/>
  <c r="E31" i="13"/>
  <c r="Z30" i="13"/>
  <c r="E30" i="13"/>
  <c r="Z29" i="13"/>
  <c r="E29" i="13"/>
  <c r="Z28" i="13"/>
  <c r="E28" i="13"/>
  <c r="Z27" i="13"/>
  <c r="E27" i="13"/>
  <c r="Z26" i="13"/>
  <c r="E26" i="13"/>
  <c r="Z25" i="13"/>
  <c r="E25" i="13"/>
  <c r="N56" i="11"/>
  <c r="N15" i="11" s="1"/>
  <c r="M17" i="21" l="1"/>
  <c r="S14" i="21"/>
  <c r="S17" i="21" s="1"/>
  <c r="Z38" i="13"/>
  <c r="E21" i="13" s="1"/>
  <c r="B41" i="11"/>
  <c r="AF64" i="11"/>
  <c r="AF63" i="11"/>
  <c r="AF62" i="11"/>
  <c r="AF61" i="11"/>
  <c r="AF60" i="11"/>
  <c r="K22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Q35" i="11"/>
  <c r="K35" i="11"/>
  <c r="Q34" i="11"/>
  <c r="K34" i="11"/>
  <c r="Q33" i="11"/>
  <c r="K33" i="11"/>
  <c r="Q32" i="11"/>
  <c r="K32" i="11"/>
  <c r="Q31" i="11"/>
  <c r="K31" i="11"/>
  <c r="K36" i="11"/>
  <c r="Q36" i="11"/>
  <c r="K23" i="11"/>
  <c r="K24" i="11"/>
  <c r="K25" i="11"/>
  <c r="K26" i="11"/>
  <c r="K27" i="11"/>
  <c r="K28" i="11"/>
  <c r="K29" i="11"/>
  <c r="K30" i="11"/>
  <c r="AI31" i="11" l="1"/>
  <c r="AF65" i="11"/>
  <c r="N16" i="11" s="1"/>
  <c r="S16" i="11" s="1"/>
  <c r="AI32" i="11"/>
  <c r="AI36" i="11"/>
  <c r="AI33" i="11"/>
  <c r="AI35" i="11"/>
  <c r="AI34" i="11"/>
  <c r="Q22" i="11" l="1"/>
  <c r="Q23" i="11"/>
  <c r="Q24" i="11"/>
  <c r="Q25" i="11"/>
  <c r="Q26" i="11"/>
  <c r="Q27" i="11"/>
  <c r="Q28" i="11"/>
  <c r="Q29" i="11"/>
  <c r="AI29" i="11" s="1"/>
  <c r="Q30" i="11"/>
  <c r="AI26" i="11" l="1"/>
  <c r="AI23" i="11"/>
  <c r="AI30" i="11"/>
  <c r="AI25" i="11"/>
  <c r="AI28" i="11"/>
  <c r="AI24" i="11"/>
  <c r="AI27" i="11"/>
  <c r="AI22" i="11"/>
  <c r="AI37" i="11" l="1"/>
  <c r="N14" i="11" l="1"/>
  <c r="S15" i="11"/>
  <c r="M17" i="11" l="1"/>
  <c r="S14" i="11"/>
  <c r="S17" i="11" s="1"/>
</calcChain>
</file>

<file path=xl/sharedStrings.xml><?xml version="1.0" encoding="utf-8"?>
<sst xmlns="http://schemas.openxmlformats.org/spreadsheetml/2006/main" count="2340" uniqueCount="764">
  <si>
    <t>現住所</t>
    <rPh sb="0" eb="3">
      <t>ゲンジュウショ</t>
    </rPh>
    <phoneticPr fontId="5"/>
  </si>
  <si>
    <t>最寄駅/バス停</t>
    <rPh sb="0" eb="2">
      <t>モヨリ</t>
    </rPh>
    <rPh sb="2" eb="3">
      <t>エキ</t>
    </rPh>
    <rPh sb="6" eb="7">
      <t>テイ</t>
    </rPh>
    <phoneticPr fontId="5"/>
  </si>
  <si>
    <t>円</t>
    <rPh sb="0" eb="1">
      <t>エン</t>
    </rPh>
    <phoneticPr fontId="5"/>
  </si>
  <si>
    <t>日付</t>
    <rPh sb="0" eb="1">
      <t>ヒ</t>
    </rPh>
    <rPh sb="1" eb="2">
      <t>ヅケ</t>
    </rPh>
    <phoneticPr fontId="5"/>
  </si>
  <si>
    <t>曜日</t>
    <rPh sb="0" eb="1">
      <t>ヒカリ</t>
    </rPh>
    <rPh sb="1" eb="2">
      <t>ニチ</t>
    </rPh>
    <phoneticPr fontId="5"/>
  </si>
  <si>
    <t>移動区間</t>
    <rPh sb="0" eb="2">
      <t>イドウ</t>
    </rPh>
    <rPh sb="2" eb="4">
      <t>クカン</t>
    </rPh>
    <phoneticPr fontId="5"/>
  </si>
  <si>
    <t>車 賃</t>
    <rPh sb="0" eb="1">
      <t>クルマ</t>
    </rPh>
    <rPh sb="2" eb="3">
      <t>チン</t>
    </rPh>
    <phoneticPr fontId="5"/>
  </si>
  <si>
    <t>日当</t>
    <rPh sb="0" eb="1">
      <t>ヒ</t>
    </rPh>
    <rPh sb="1" eb="2">
      <t>トウ</t>
    </rPh>
    <phoneticPr fontId="5"/>
  </si>
  <si>
    <t>宿泊費</t>
    <rPh sb="0" eb="1">
      <t>ヤド</t>
    </rPh>
    <rPh sb="1" eb="2">
      <t>ハク</t>
    </rPh>
    <rPh sb="2" eb="3">
      <t>ヒ</t>
    </rPh>
    <phoneticPr fontId="5"/>
  </si>
  <si>
    <t>宿泊地</t>
    <rPh sb="0" eb="3">
      <t>シュクハクチ</t>
    </rPh>
    <phoneticPr fontId="5"/>
  </si>
  <si>
    <t>発地</t>
    <rPh sb="0" eb="1">
      <t>ハツ</t>
    </rPh>
    <rPh sb="1" eb="2">
      <t>チ</t>
    </rPh>
    <phoneticPr fontId="5"/>
  </si>
  <si>
    <t>→</t>
    <phoneticPr fontId="5"/>
  </si>
  <si>
    <t>着地</t>
    <rPh sb="0" eb="2">
      <t>チャクチチ</t>
    </rPh>
    <phoneticPr fontId="5"/>
  </si>
  <si>
    <t>合　計</t>
    <rPh sb="0" eb="1">
      <t>ゴウ</t>
    </rPh>
    <rPh sb="2" eb="3">
      <t>ケイ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</si>
  <si>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</si>
  <si>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</si>
  <si>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</si>
  <si>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</si>
  <si>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(備　考)</t>
    <rPh sb="1" eb="2">
      <t>ビ</t>
    </rPh>
    <rPh sb="3" eb="4">
      <t>コウ</t>
    </rPh>
    <phoneticPr fontId="5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</si>
  <si>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5"/>
  </si>
  <si>
    <t>都道府県・政令指定都市</t>
    <rPh sb="0" eb="4">
      <t>トドウフケン</t>
    </rPh>
    <rPh sb="5" eb="7">
      <t>セイレイ</t>
    </rPh>
    <rPh sb="7" eb="9">
      <t>シテイ</t>
    </rPh>
    <rPh sb="9" eb="11">
      <t>トシ</t>
    </rPh>
    <phoneticPr fontId="5"/>
  </si>
  <si>
    <t>実施校名</t>
    <rPh sb="0" eb="2">
      <t>ジッシ</t>
    </rPh>
    <rPh sb="2" eb="3">
      <t>コウ</t>
    </rPh>
    <rPh sb="3" eb="4">
      <t>メイ</t>
    </rPh>
    <phoneticPr fontId="5"/>
  </si>
  <si>
    <t>※</t>
    <phoneticPr fontId="13"/>
  </si>
  <si>
    <t>都道府県</t>
  </si>
  <si>
    <t>教受付NO</t>
  </si>
  <si>
    <t>北海道</t>
  </si>
  <si>
    <t>青森県</t>
  </si>
  <si>
    <t>岩手県</t>
    <phoneticPr fontId="5"/>
  </si>
  <si>
    <t>宮城県</t>
  </si>
  <si>
    <t>秋田県</t>
    <phoneticPr fontId="5"/>
  </si>
  <si>
    <t>山形県</t>
  </si>
  <si>
    <t>福島県</t>
    <phoneticPr fontId="5"/>
  </si>
  <si>
    <t>茨城県</t>
  </si>
  <si>
    <t>栃木県</t>
    <phoneticPr fontId="5"/>
  </si>
  <si>
    <t>群馬県</t>
    <phoneticPr fontId="5"/>
  </si>
  <si>
    <t>埼玉県</t>
    <phoneticPr fontId="5"/>
  </si>
  <si>
    <t>千葉県</t>
  </si>
  <si>
    <t>東京都</t>
  </si>
  <si>
    <t>神奈川県</t>
  </si>
  <si>
    <t>新潟県</t>
  </si>
  <si>
    <t>富山県</t>
  </si>
  <si>
    <t>石川県</t>
    <phoneticPr fontId="5"/>
  </si>
  <si>
    <t>福井県</t>
  </si>
  <si>
    <t>山梨県</t>
  </si>
  <si>
    <t>長野県</t>
  </si>
  <si>
    <t>岐阜県</t>
    <phoneticPr fontId="5"/>
  </si>
  <si>
    <t>静岡県</t>
    <phoneticPr fontId="5"/>
  </si>
  <si>
    <t>愛知県</t>
    <phoneticPr fontId="5"/>
  </si>
  <si>
    <t>三重県</t>
    <phoneticPr fontId="5"/>
  </si>
  <si>
    <t>滋賀県</t>
    <phoneticPr fontId="5"/>
  </si>
  <si>
    <t>京都府</t>
    <phoneticPr fontId="5"/>
  </si>
  <si>
    <t>大阪府</t>
    <phoneticPr fontId="5"/>
  </si>
  <si>
    <t>兵庫県</t>
    <phoneticPr fontId="5"/>
  </si>
  <si>
    <t>奈良県</t>
    <phoneticPr fontId="4"/>
  </si>
  <si>
    <t>和歌山県</t>
    <phoneticPr fontId="5"/>
  </si>
  <si>
    <t>鳥取県</t>
    <phoneticPr fontId="5"/>
  </si>
  <si>
    <t>島根県</t>
    <phoneticPr fontId="5"/>
  </si>
  <si>
    <t>岡山県</t>
    <phoneticPr fontId="5"/>
  </si>
  <si>
    <t>広島県</t>
    <phoneticPr fontId="5"/>
  </si>
  <si>
    <t>山口県</t>
    <phoneticPr fontId="5"/>
  </si>
  <si>
    <t>徳島県</t>
    <phoneticPr fontId="5"/>
  </si>
  <si>
    <t>香川県</t>
    <phoneticPr fontId="5"/>
  </si>
  <si>
    <t>愛媛県</t>
    <phoneticPr fontId="5"/>
  </si>
  <si>
    <t>高知県</t>
    <phoneticPr fontId="5"/>
  </si>
  <si>
    <t>福岡県</t>
    <phoneticPr fontId="5"/>
  </si>
  <si>
    <t>佐賀県</t>
    <phoneticPr fontId="5"/>
  </si>
  <si>
    <t>長崎県</t>
    <phoneticPr fontId="5"/>
  </si>
  <si>
    <t>熊本県</t>
    <phoneticPr fontId="5"/>
  </si>
  <si>
    <t>大分県</t>
    <phoneticPr fontId="5"/>
  </si>
  <si>
    <t>宮崎県</t>
    <phoneticPr fontId="5"/>
  </si>
  <si>
    <t>鹿児島県</t>
    <phoneticPr fontId="5"/>
  </si>
  <si>
    <t>沖縄県</t>
    <phoneticPr fontId="5"/>
  </si>
  <si>
    <t>札幌市</t>
    <phoneticPr fontId="5"/>
  </si>
  <si>
    <t>仙台市</t>
    <phoneticPr fontId="5"/>
  </si>
  <si>
    <t>さいたま市</t>
    <phoneticPr fontId="5"/>
  </si>
  <si>
    <t>千葉市</t>
    <phoneticPr fontId="5"/>
  </si>
  <si>
    <t>横浜市</t>
    <phoneticPr fontId="5"/>
  </si>
  <si>
    <t>川崎市</t>
    <phoneticPr fontId="5"/>
  </si>
  <si>
    <t>相模原市</t>
    <phoneticPr fontId="4"/>
  </si>
  <si>
    <t>新潟市</t>
    <phoneticPr fontId="5"/>
  </si>
  <si>
    <t>静岡市</t>
    <phoneticPr fontId="5"/>
  </si>
  <si>
    <t>浜松市</t>
    <phoneticPr fontId="5"/>
  </si>
  <si>
    <t>名古屋市</t>
    <phoneticPr fontId="5"/>
  </si>
  <si>
    <t>京都市</t>
    <phoneticPr fontId="5"/>
  </si>
  <si>
    <t>大阪市</t>
    <phoneticPr fontId="5"/>
  </si>
  <si>
    <t>堺市</t>
    <phoneticPr fontId="5"/>
  </si>
  <si>
    <t>神戸市</t>
    <phoneticPr fontId="5"/>
  </si>
  <si>
    <t>岡山市</t>
    <phoneticPr fontId="5"/>
  </si>
  <si>
    <t>広島市</t>
    <phoneticPr fontId="5"/>
  </si>
  <si>
    <t>北九州市</t>
    <phoneticPr fontId="5"/>
  </si>
  <si>
    <t>福岡市</t>
    <phoneticPr fontId="5"/>
  </si>
  <si>
    <t>熊本市</t>
    <phoneticPr fontId="5"/>
  </si>
  <si>
    <r>
      <t>利用者氏名</t>
    </r>
    <r>
      <rPr>
        <b/>
        <sz val="10"/>
        <rFont val="游ゴシック"/>
        <family val="3"/>
        <charset val="128"/>
        <scheme val="minor"/>
      </rPr>
      <t>※本名</t>
    </r>
    <rPh sb="0" eb="3">
      <t>リヨウシャ</t>
    </rPh>
    <rPh sb="3" eb="5">
      <t>シメイ</t>
    </rPh>
    <rPh sb="6" eb="8">
      <t>ホンミョウ</t>
    </rPh>
    <phoneticPr fontId="13"/>
  </si>
  <si>
    <t>黄色のセルに記入し、印刷の上、</t>
    <rPh sb="0" eb="2">
      <t>キイロ</t>
    </rPh>
    <rPh sb="6" eb="8">
      <t>キニュウ</t>
    </rPh>
    <rPh sb="10" eb="12">
      <t>インサツ</t>
    </rPh>
    <rPh sb="13" eb="14">
      <t>ウエ</t>
    </rPh>
    <phoneticPr fontId="13"/>
  </si>
  <si>
    <t>日</t>
    <rPh sb="0" eb="1">
      <t>ニチ</t>
    </rPh>
    <phoneticPr fontId="13"/>
  </si>
  <si>
    <t>月</t>
    <rPh sb="0" eb="1">
      <t>ガツ</t>
    </rPh>
    <phoneticPr fontId="13"/>
  </si>
  <si>
    <t>利用日</t>
    <rPh sb="0" eb="2">
      <t>リヨウ</t>
    </rPh>
    <rPh sb="2" eb="3">
      <t>ビ</t>
    </rPh>
    <phoneticPr fontId="13"/>
  </si>
  <si>
    <t>【参考】領収書貼付シート</t>
    <rPh sb="1" eb="3">
      <t>サンコウ</t>
    </rPh>
    <phoneticPr fontId="5"/>
  </si>
  <si>
    <t>講師　太郎</t>
    <phoneticPr fontId="4"/>
  </si>
  <si>
    <t>円</t>
    <rPh sb="0" eb="1">
      <t>エン</t>
    </rPh>
    <phoneticPr fontId="4"/>
  </si>
  <si>
    <t>円</t>
    <rPh sb="0" eb="1">
      <t>エン</t>
    </rPh>
    <phoneticPr fontId="13"/>
  </si>
  <si>
    <t>備考／（予算額からの変更・行程変更有の場合）変更理由</t>
    <rPh sb="0" eb="2">
      <t>ビコウ</t>
    </rPh>
    <rPh sb="4" eb="7">
      <t>ヨサンガク</t>
    </rPh>
    <rPh sb="10" eb="12">
      <t>ヘンコウ</t>
    </rPh>
    <rPh sb="13" eb="17">
      <t>コウテイヘンコウ</t>
    </rPh>
    <rPh sb="17" eb="18">
      <t>アリ</t>
    </rPh>
    <rPh sb="19" eb="21">
      <t>バアイ</t>
    </rPh>
    <rPh sb="22" eb="24">
      <t>ヘンコウ</t>
    </rPh>
    <rPh sb="24" eb="26">
      <t>リユウ</t>
    </rPh>
    <phoneticPr fontId="13"/>
  </si>
  <si>
    <t>旅費支払額</t>
    <rPh sb="0" eb="2">
      <t>リョヒ</t>
    </rPh>
    <rPh sb="2" eb="4">
      <t>シハライ</t>
    </rPh>
    <rPh sb="4" eb="5">
      <t>ガク</t>
    </rPh>
    <phoneticPr fontId="5"/>
  </si>
  <si>
    <t>氏名※本名</t>
    <rPh sb="3" eb="5">
      <t>ホンミョウ</t>
    </rPh>
    <phoneticPr fontId="5"/>
  </si>
  <si>
    <t>ー</t>
    <phoneticPr fontId="13"/>
  </si>
  <si>
    <t>小計</t>
    <rPh sb="0" eb="2">
      <t>ショウケイ</t>
    </rPh>
    <phoneticPr fontId="5"/>
  </si>
  <si>
    <t>時間計</t>
    <rPh sb="0" eb="2">
      <t>ジカン</t>
    </rPh>
    <rPh sb="2" eb="3">
      <t>ケイ</t>
    </rPh>
    <phoneticPr fontId="5"/>
  </si>
  <si>
    <t>日数計</t>
    <rPh sb="0" eb="2">
      <t>ニッスウ</t>
    </rPh>
    <rPh sb="2" eb="3">
      <t>ケイ</t>
    </rPh>
    <phoneticPr fontId="5"/>
  </si>
  <si>
    <t>実技指導謝金
1時間当たり5,200円</t>
    <rPh sb="0" eb="2">
      <t>ジツギ</t>
    </rPh>
    <rPh sb="2" eb="4">
      <t>シドウ</t>
    </rPh>
    <rPh sb="4" eb="6">
      <t>シャキン</t>
    </rPh>
    <phoneticPr fontId="5"/>
  </si>
  <si>
    <t>Bank ID(引取先ID)</t>
    <rPh sb="8" eb="11">
      <t>ヒキトリサキ</t>
    </rPh>
    <phoneticPr fontId="13"/>
  </si>
  <si>
    <t>謝金合計</t>
    <rPh sb="0" eb="2">
      <t>シャキン</t>
    </rPh>
    <rPh sb="2" eb="4">
      <t>ゴウケイ</t>
    </rPh>
    <phoneticPr fontId="5"/>
  </si>
  <si>
    <t>発注
年月日</t>
    <rPh sb="0" eb="2">
      <t>ハッチュウ</t>
    </rPh>
    <rPh sb="3" eb="4">
      <t>ネン</t>
    </rPh>
    <rPh sb="4" eb="6">
      <t>ガッピ</t>
    </rPh>
    <phoneticPr fontId="5"/>
  </si>
  <si>
    <t>補助者</t>
    <phoneticPr fontId="5"/>
  </si>
  <si>
    <t>講師（特別講演謝金）
1日当たり
35,650円</t>
    <rPh sb="3" eb="5">
      <t>トクベツ</t>
    </rPh>
    <rPh sb="5" eb="7">
      <t>コウエン</t>
    </rPh>
    <rPh sb="7" eb="9">
      <t>シャキン</t>
    </rPh>
    <phoneticPr fontId="5"/>
  </si>
  <si>
    <t>氏名※本名</t>
    <rPh sb="0" eb="2">
      <t>シメイ</t>
    </rPh>
    <rPh sb="3" eb="5">
      <t>ホンミョウ</t>
    </rPh>
    <phoneticPr fontId="5"/>
  </si>
  <si>
    <t>※補助者謝金について、30分以上は1時間として計上してください</t>
    <phoneticPr fontId="13"/>
  </si>
  <si>
    <t>合計</t>
    <rPh sb="0" eb="2">
      <t>ゴウケイ</t>
    </rPh>
    <phoneticPr fontId="5"/>
  </si>
  <si>
    <t>区分</t>
    <rPh sb="0" eb="2">
      <t>クブン</t>
    </rPh>
    <phoneticPr fontId="5"/>
  </si>
  <si>
    <t>第１２回</t>
    <rPh sb="0" eb="1">
      <t>ダイ</t>
    </rPh>
    <rPh sb="3" eb="4">
      <t>カイ</t>
    </rPh>
    <phoneticPr fontId="5"/>
  </si>
  <si>
    <t>第１１回</t>
    <rPh sb="0" eb="1">
      <t>ダイ</t>
    </rPh>
    <rPh sb="3" eb="4">
      <t>カイ</t>
    </rPh>
    <phoneticPr fontId="5"/>
  </si>
  <si>
    <t>第１０回</t>
    <rPh sb="0" eb="1">
      <t>ダイ</t>
    </rPh>
    <rPh sb="3" eb="4">
      <t>カイ</t>
    </rPh>
    <phoneticPr fontId="5"/>
  </si>
  <si>
    <t>第９回</t>
    <rPh sb="0" eb="1">
      <t>ダイ</t>
    </rPh>
    <rPh sb="2" eb="3">
      <t>カイ</t>
    </rPh>
    <phoneticPr fontId="5"/>
  </si>
  <si>
    <t>第８回</t>
    <rPh sb="0" eb="1">
      <t>ダイ</t>
    </rPh>
    <rPh sb="2" eb="3">
      <t>カイ</t>
    </rPh>
    <phoneticPr fontId="5"/>
  </si>
  <si>
    <t>第７回</t>
    <rPh sb="0" eb="1">
      <t>ダイ</t>
    </rPh>
    <rPh sb="2" eb="3">
      <t>カイ</t>
    </rPh>
    <phoneticPr fontId="5"/>
  </si>
  <si>
    <t>第６回</t>
    <rPh sb="0" eb="1">
      <t>ダイ</t>
    </rPh>
    <rPh sb="2" eb="3">
      <t>カイ</t>
    </rPh>
    <phoneticPr fontId="5"/>
  </si>
  <si>
    <t>第５回</t>
    <rPh sb="0" eb="1">
      <t>ダイ</t>
    </rPh>
    <rPh sb="2" eb="3">
      <t>カイ</t>
    </rPh>
    <phoneticPr fontId="5"/>
  </si>
  <si>
    <t>第４回</t>
    <rPh sb="0" eb="1">
      <t>ダイ</t>
    </rPh>
    <rPh sb="2" eb="3">
      <t>カイ</t>
    </rPh>
    <phoneticPr fontId="5"/>
  </si>
  <si>
    <t>第３回</t>
    <rPh sb="0" eb="1">
      <t>ダイ</t>
    </rPh>
    <rPh sb="2" eb="3">
      <t>カイ</t>
    </rPh>
    <phoneticPr fontId="5"/>
  </si>
  <si>
    <t>第２回</t>
    <rPh sb="0" eb="1">
      <t>ダイ</t>
    </rPh>
    <rPh sb="2" eb="3">
      <t>カイ</t>
    </rPh>
    <phoneticPr fontId="5"/>
  </si>
  <si>
    <t>第１回</t>
    <rPh sb="0" eb="1">
      <t>ダイ</t>
    </rPh>
    <rPh sb="2" eb="3">
      <t>カイ</t>
    </rPh>
    <phoneticPr fontId="5"/>
  </si>
  <si>
    <t>○○衣装レンタル株式会社</t>
    <phoneticPr fontId="4"/>
  </si>
  <si>
    <t>第3回、第4回</t>
    <phoneticPr fontId="4"/>
  </si>
  <si>
    <t>第2回、第5回</t>
    <phoneticPr fontId="4"/>
  </si>
  <si>
    <t>第1回、第3回、第4回</t>
    <phoneticPr fontId="4"/>
  </si>
  <si>
    <t>第1回、第2回、第5回</t>
    <phoneticPr fontId="4"/>
  </si>
  <si>
    <t>不明</t>
  </si>
  <si>
    <t>ID未取得</t>
  </si>
  <si>
    <t>文化　太郎</t>
    <phoneticPr fontId="4"/>
  </si>
  <si>
    <t>○○○○</t>
    <phoneticPr fontId="13"/>
  </si>
  <si>
    <t>□□□□</t>
    <phoneticPr fontId="4"/>
  </si>
  <si>
    <t>受付ID</t>
    <rPh sb="0" eb="2">
      <t>ウケツケ</t>
    </rPh>
    <phoneticPr fontId="5"/>
  </si>
  <si>
    <t>①</t>
    <phoneticPr fontId="4"/>
  </si>
  <si>
    <t>②</t>
    <phoneticPr fontId="4"/>
  </si>
  <si>
    <t>③</t>
    <phoneticPr fontId="4"/>
  </si>
  <si>
    <t>【決算総括表】</t>
    <rPh sb="1" eb="3">
      <t>ケッサン</t>
    </rPh>
    <rPh sb="3" eb="5">
      <t>ソウカツ</t>
    </rPh>
    <rPh sb="5" eb="6">
      <t>ヒョウ</t>
    </rPh>
    <phoneticPr fontId="5"/>
  </si>
  <si>
    <t>①</t>
    <phoneticPr fontId="5"/>
  </si>
  <si>
    <t>謝金</t>
    <rPh sb="0" eb="2">
      <t>シャキン</t>
    </rPh>
    <phoneticPr fontId="5"/>
  </si>
  <si>
    <t>②</t>
    <phoneticPr fontId="5"/>
  </si>
  <si>
    <t>旅費</t>
    <rPh sb="0" eb="2">
      <t>リョヒ</t>
    </rPh>
    <phoneticPr fontId="5"/>
  </si>
  <si>
    <t>③</t>
    <phoneticPr fontId="5"/>
  </si>
  <si>
    <t>講演等諸雑費</t>
    <rPh sb="0" eb="3">
      <t>コウエントウ</t>
    </rPh>
    <rPh sb="3" eb="4">
      <t>ショ</t>
    </rPh>
    <rPh sb="4" eb="6">
      <t>ザッピ</t>
    </rPh>
    <phoneticPr fontId="5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</si>
  <si>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</si>
  <si>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</si>
  <si>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</si>
  <si>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</si>
  <si>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</si>
  <si>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</si>
  <si>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</si>
  <si>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</si>
  <si>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</si>
  <si>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</si>
  <si>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</si>
  <si>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</si>
  <si>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謝金合計（ａ）</t>
    <rPh sb="0" eb="2">
      <t>シャキン</t>
    </rPh>
    <rPh sb="2" eb="4">
      <t>ゴウケイ</t>
    </rPh>
    <phoneticPr fontId="5"/>
  </si>
  <si>
    <t>旅費合計（ｂ）</t>
    <rPh sb="0" eb="2">
      <t>リョヒ</t>
    </rPh>
    <rPh sb="2" eb="4">
      <t>ゴウケイ</t>
    </rPh>
    <phoneticPr fontId="5"/>
  </si>
  <si>
    <t>【①謝金】</t>
    <phoneticPr fontId="4"/>
  </si>
  <si>
    <t>【②旅費】</t>
  </si>
  <si>
    <t>③【講演等諸雑費】</t>
    <rPh sb="2" eb="5">
      <t>コウエントウ</t>
    </rPh>
    <rPh sb="5" eb="6">
      <t>ショ</t>
    </rPh>
    <rPh sb="6" eb="8">
      <t>ザッピ</t>
    </rPh>
    <phoneticPr fontId="5"/>
  </si>
  <si>
    <t>種別</t>
    <rPh sb="0" eb="2">
      <t>シュベツ</t>
    </rPh>
    <phoneticPr fontId="5"/>
  </si>
  <si>
    <t>項目または業者名</t>
    <rPh sb="0" eb="2">
      <t>コウモク</t>
    </rPh>
    <rPh sb="5" eb="7">
      <t>ギョウシャ</t>
    </rPh>
    <rPh sb="7" eb="8">
      <t>メイ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</si>
  <si>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</si>
  <si>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</si>
  <si>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（単位）</t>
    <rPh sb="1" eb="3">
      <t>タンイ</t>
    </rPh>
    <phoneticPr fontId="5"/>
  </si>
  <si>
    <t>発注年月日</t>
    <rPh sb="0" eb="2">
      <t>ハッチュウ</t>
    </rPh>
    <rPh sb="2" eb="5">
      <t>ネンガッピ</t>
    </rPh>
    <phoneticPr fontId="5"/>
  </si>
  <si>
    <t>引取年月日</t>
    <rPh sb="0" eb="1">
      <t>ヒ</t>
    </rPh>
    <rPh sb="1" eb="2">
      <t>ト</t>
    </rPh>
    <rPh sb="2" eb="5">
      <t>ネンガッピ</t>
    </rPh>
    <phoneticPr fontId="5"/>
  </si>
  <si>
    <t>講演等諸雑費合計（ｃ）</t>
    <rPh sb="0" eb="3">
      <t>コウエントウ</t>
    </rPh>
    <rPh sb="3" eb="4">
      <t>ショ</t>
    </rPh>
    <rPh sb="4" eb="6">
      <t>ザッピ</t>
    </rPh>
    <rPh sb="6" eb="8">
      <t>ゴウケイ</t>
    </rPh>
    <phoneticPr fontId="5"/>
  </si>
  <si>
    <t>様式12（講師作成）</t>
    <rPh sb="0" eb="2">
      <t>ヨウシキ</t>
    </rPh>
    <rPh sb="5" eb="7">
      <t>コウシ</t>
    </rPh>
    <phoneticPr fontId="5"/>
  </si>
  <si>
    <t>a</t>
    <phoneticPr fontId="4"/>
  </si>
  <si>
    <t>b</t>
    <phoneticPr fontId="4"/>
  </si>
  <si>
    <t>c</t>
    <phoneticPr fontId="4"/>
  </si>
  <si>
    <t>被派遣者 略歴書(兼)旅費計算書</t>
    <rPh sb="0" eb="1">
      <t>ヒ</t>
    </rPh>
    <rPh sb="1" eb="3">
      <t>ハケン</t>
    </rPh>
    <rPh sb="3" eb="4">
      <t>シャ</t>
    </rPh>
    <rPh sb="5" eb="8">
      <t>リャクレキショ</t>
    </rPh>
    <rPh sb="9" eb="10">
      <t>ケン</t>
    </rPh>
    <rPh sb="11" eb="13">
      <t>リョヒ</t>
    </rPh>
    <rPh sb="13" eb="16">
      <t>ケイサンショ</t>
    </rPh>
    <phoneticPr fontId="5"/>
  </si>
  <si>
    <t>実施日</t>
    <rPh sb="0" eb="3">
      <t>ジッシビ</t>
    </rPh>
    <phoneticPr fontId="4"/>
  </si>
  <si>
    <t>①派遣先</t>
    <rPh sb="1" eb="3">
      <t>ハケン</t>
    </rPh>
    <rPh sb="3" eb="4">
      <t>サキ</t>
    </rPh>
    <phoneticPr fontId="5"/>
  </si>
  <si>
    <t>学校名</t>
    <rPh sb="0" eb="2">
      <t>ガッコウ</t>
    </rPh>
    <rPh sb="2" eb="3">
      <t>メイ</t>
    </rPh>
    <phoneticPr fontId="5"/>
  </si>
  <si>
    <t>②被派遣者</t>
    <rPh sb="1" eb="2">
      <t>ヒ</t>
    </rPh>
    <rPh sb="2" eb="4">
      <t>ハケン</t>
    </rPh>
    <rPh sb="4" eb="5">
      <t>シャ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</si>
  <si>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</si>
  <si>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</si>
  <si>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</si>
  <si>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</si>
  <si>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現在</t>
    <rPh sb="0" eb="2">
      <t>ゲンザイ</t>
    </rPh>
    <phoneticPr fontId="5"/>
  </si>
  <si>
    <t>ふりがな</t>
    <phoneticPr fontId="5"/>
  </si>
  <si>
    <t>生年月日</t>
    <rPh sb="0" eb="2">
      <t>セイネン</t>
    </rPh>
    <rPh sb="2" eb="4">
      <t>ガッピ</t>
    </rPh>
    <phoneticPr fontId="5"/>
  </si>
  <si>
    <t>本名</t>
    <rPh sb="0" eb="2">
      <t>ホンミョウ</t>
    </rPh>
    <phoneticPr fontId="5"/>
  </si>
  <si>
    <t>芸名</t>
    <rPh sb="0" eb="2">
      <t>ゲイメイ</t>
    </rPh>
    <phoneticPr fontId="5"/>
  </si>
  <si>
    <t>専門分野</t>
    <rPh sb="0" eb="2">
      <t>センモン</t>
    </rPh>
    <rPh sb="2" eb="4">
      <t>ブンヤ</t>
    </rPh>
    <phoneticPr fontId="5"/>
  </si>
  <si>
    <t>所属団体</t>
    <rPh sb="0" eb="2">
      <t>ショゾク</t>
    </rPh>
    <rPh sb="2" eb="4">
      <t>ダンタイ</t>
    </rPh>
    <phoneticPr fontId="5"/>
  </si>
  <si>
    <t>職業</t>
    <rPh sb="0" eb="2">
      <t>ショクギョウ</t>
    </rPh>
    <phoneticPr fontId="5"/>
  </si>
  <si>
    <t>〒</t>
    <phoneticPr fontId="5"/>
  </si>
  <si>
    <t>-</t>
    <phoneticPr fontId="5"/>
  </si>
  <si>
    <t>最寄交通機関</t>
    <rPh sb="0" eb="2">
      <t>モヨリ</t>
    </rPh>
    <rPh sb="2" eb="4">
      <t>コウツウ</t>
    </rPh>
    <rPh sb="4" eb="6">
      <t>キカン</t>
    </rPh>
    <phoneticPr fontId="5"/>
  </si>
  <si>
    <t>③旅費</t>
    <rPh sb="1" eb="3">
      <t>リョヒ</t>
    </rPh>
    <phoneticPr fontId="5"/>
  </si>
  <si>
    <r>
      <t>※本事業の旅費基準に従って計上してください
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
※交通機関名欄は、プルダウンより選択してください
※バス運賃の根拠書類を添付してください（運賃表、検索画面のコピー等）
※距離を必ず記入してください</t>
    </r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3" eb="24">
      <t>ノ</t>
    </rPh>
    <rPh sb="25" eb="26">
      <t>カ</t>
    </rPh>
    <rPh sb="27" eb="28">
      <t>ゴト</t>
    </rPh>
    <rPh sb="29" eb="30">
      <t>ギョウ</t>
    </rPh>
    <rPh sb="31" eb="32">
      <t>ワ</t>
    </rPh>
    <rPh sb="34" eb="36">
      <t>キニュウ</t>
    </rPh>
    <rPh sb="59" eb="61">
      <t>センタク</t>
    </rPh>
    <phoneticPr fontId="5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</si>
  <si>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5"/>
  </si>
  <si>
    <t>※交通
機関名</t>
    <rPh sb="1" eb="3">
      <t>コウツウ</t>
    </rPh>
    <rPh sb="4" eb="6">
      <t>キカン</t>
    </rPh>
    <rPh sb="6" eb="7">
      <t>メイ</t>
    </rPh>
    <phoneticPr fontId="5"/>
  </si>
  <si>
    <t>※距離
(㎞)</t>
    <rPh sb="1" eb="2">
      <t>キョ</t>
    </rPh>
    <rPh sb="2" eb="3">
      <t>リ</t>
    </rPh>
    <phoneticPr fontId="5"/>
  </si>
  <si>
    <t>運賃
乗車券</t>
    <rPh sb="0" eb="1">
      <t>ウン</t>
    </rPh>
    <rPh sb="1" eb="2">
      <t>チン</t>
    </rPh>
    <phoneticPr fontId="5"/>
  </si>
  <si>
    <t>特急
急行料金</t>
    <rPh sb="0" eb="1">
      <t>トク</t>
    </rPh>
    <rPh sb="1" eb="2">
      <t>キュウ</t>
    </rPh>
    <phoneticPr fontId="5"/>
  </si>
  <si>
    <t>交通費
小計</t>
    <rPh sb="0" eb="3">
      <t>コウツウヒ</t>
    </rPh>
    <phoneticPr fontId="5"/>
  </si>
  <si>
    <t>※本事業で得た個人情報は、本事業内のみで使用します</t>
    <phoneticPr fontId="4"/>
  </si>
  <si>
    <t>※本事業の専用ウェブページにある[個人情報について]に同意していただいたものとします</t>
    <rPh sb="1" eb="2">
      <t>ホン</t>
    </rPh>
    <rPh sb="2" eb="4">
      <t>ジギョウ</t>
    </rPh>
    <rPh sb="5" eb="7">
      <t>センヨウ</t>
    </rPh>
    <rPh sb="27" eb="29">
      <t>ドウイ</t>
    </rPh>
    <phoneticPr fontId="5"/>
  </si>
  <si>
    <t>様式13（講師作成）</t>
    <phoneticPr fontId="5"/>
  </si>
  <si>
    <t>令和5年度文化芸術による子供育成推進事業（コミュニケーション能力向上事業）</t>
    <phoneticPr fontId="5"/>
  </si>
  <si>
    <t>様式12に転記してください</t>
    <rPh sb="0" eb="2">
      <t>ヨウシキ</t>
    </rPh>
    <rPh sb="5" eb="7">
      <t>テンキ</t>
    </rPh>
    <phoneticPr fontId="4"/>
  </si>
  <si>
    <t>文化　花子</t>
    <phoneticPr fontId="4"/>
  </si>
  <si>
    <t>芸術　花子</t>
    <phoneticPr fontId="4"/>
  </si>
  <si>
    <t>芸術　良子</t>
    <phoneticPr fontId="4"/>
  </si>
  <si>
    <t>全回</t>
    <rPh sb="0" eb="1">
      <t>ゼン</t>
    </rPh>
    <rPh sb="1" eb="2">
      <t>カイ</t>
    </rPh>
    <phoneticPr fontId="4"/>
  </si>
  <si>
    <t>第2回を体調不良の為欠席</t>
    <rPh sb="0" eb="1">
      <t>ダイ</t>
    </rPh>
    <rPh sb="2" eb="3">
      <t>カイ</t>
    </rPh>
    <rPh sb="4" eb="8">
      <t>タイチョウフリョウ</t>
    </rPh>
    <rPh sb="9" eb="10">
      <t>タメ</t>
    </rPh>
    <rPh sb="10" eb="12">
      <t>ケッセキ</t>
    </rPh>
    <phoneticPr fontId="4"/>
  </si>
  <si>
    <t>レンタル費</t>
  </si>
  <si>
    <t>決定通知記載日</t>
  </si>
  <si>
    <t>第5回</t>
    <rPh sb="0" eb="1">
      <t>ダイ</t>
    </rPh>
    <rPh sb="2" eb="3">
      <t>カイ</t>
    </rPh>
    <phoneticPr fontId="4"/>
  </si>
  <si>
    <t>□□□□</t>
    <phoneticPr fontId="4"/>
  </si>
  <si>
    <t>△△駅</t>
  </si>
  <si>
    <t>0000/00/00</t>
    <phoneticPr fontId="4"/>
  </si>
  <si>
    <t>〇</t>
    <phoneticPr fontId="4"/>
  </si>
  <si>
    <t>劇団○○</t>
    <phoneticPr fontId="4"/>
  </si>
  <si>
    <t>俳優</t>
    <rPh sb="0" eb="2">
      <t>ハイユウ</t>
    </rPh>
    <phoneticPr fontId="4"/>
  </si>
  <si>
    <t>○○</t>
    <phoneticPr fontId="4"/>
  </si>
  <si>
    <t>○○県△△市△△町XX-X</t>
    <phoneticPr fontId="4"/>
  </si>
  <si>
    <t>×××</t>
    <phoneticPr fontId="4"/>
  </si>
  <si>
    <t>××××</t>
    <phoneticPr fontId="4"/>
  </si>
  <si>
    <t>小学校</t>
    <rPh sb="0" eb="3">
      <t>ショウガッコウ</t>
    </rPh>
    <phoneticPr fontId="4"/>
  </si>
  <si>
    <t>徒歩</t>
  </si>
  <si>
    <t>JR特急なし</t>
  </si>
  <si>
    <t>芸術　花子</t>
    <phoneticPr fontId="4"/>
  </si>
  <si>
    <t>げいじゅつ　はなこ</t>
    <phoneticPr fontId="4"/>
  </si>
  <si>
    <t>小学校</t>
    <rPh sb="0" eb="3">
      <t>ショウガッコウ</t>
    </rPh>
    <phoneticPr fontId="4"/>
  </si>
  <si>
    <t>△△駅</t>
    <rPh sb="2" eb="3">
      <t>エキ</t>
    </rPh>
    <phoneticPr fontId="4"/>
  </si>
  <si>
    <t>私鉄特急なし</t>
  </si>
  <si>
    <t>円</t>
    <rPh sb="0" eb="1">
      <t>エン</t>
    </rPh>
    <phoneticPr fontId="4"/>
  </si>
  <si>
    <t>◎◎駅</t>
    <phoneticPr fontId="4"/>
  </si>
  <si>
    <t>◎◎駅</t>
    <rPh sb="2" eb="3">
      <t>エキ</t>
    </rPh>
    <phoneticPr fontId="4"/>
  </si>
  <si>
    <t>△△駅</t>
    <rPh sb="2" eb="3">
      <t>エキ</t>
    </rPh>
    <phoneticPr fontId="4"/>
  </si>
  <si>
    <t>JR</t>
    <phoneticPr fontId="4"/>
  </si>
  <si>
    <t>c2023.**-*.***</t>
    <phoneticPr fontId="4"/>
  </si>
  <si>
    <t>令和5年度　文化芸術による子供育成推進事業～コミュニケーション能力向上事業～</t>
    <rPh sb="17" eb="19">
      <t>スイシン</t>
    </rPh>
    <phoneticPr fontId="5"/>
  </si>
  <si>
    <t xml:space="preserve">決定通知記載日 </t>
  </si>
  <si>
    <t>実施校ID</t>
    <rPh sb="0" eb="3">
      <t>ジッシコウ</t>
    </rPh>
    <phoneticPr fontId="13"/>
  </si>
  <si>
    <t>応募No.</t>
    <phoneticPr fontId="5"/>
  </si>
  <si>
    <t>県No.</t>
    <rPh sb="0" eb="1">
      <t>ケン</t>
    </rPh>
    <phoneticPr fontId="13"/>
  </si>
  <si>
    <t>都道府県名</t>
    <rPh sb="0" eb="4">
      <t>トドウフケン</t>
    </rPh>
    <rPh sb="4" eb="5">
      <t>メイ</t>
    </rPh>
    <phoneticPr fontId="13"/>
  </si>
  <si>
    <t>実施校名学校名</t>
    <rPh sb="0" eb="4">
      <t>ジッシコウメイ</t>
    </rPh>
    <rPh sb="4" eb="7">
      <t>ガッコウメイ</t>
    </rPh>
    <phoneticPr fontId="5"/>
  </si>
  <si>
    <t>検索値</t>
    <rPh sb="0" eb="3">
      <t>ケンサクチ</t>
    </rPh>
    <phoneticPr fontId="4"/>
  </si>
  <si>
    <t>所属団体</t>
    <rPh sb="0" eb="4">
      <t>ショゾクダンタイ</t>
    </rPh>
    <phoneticPr fontId="5"/>
  </si>
  <si>
    <t>実施
回数</t>
    <phoneticPr fontId="5"/>
  </si>
  <si>
    <t>実施日
1回目</t>
    <rPh sb="0" eb="2">
      <t>ジッシ</t>
    </rPh>
    <rPh sb="2" eb="3">
      <t>ビ</t>
    </rPh>
    <rPh sb="5" eb="7">
      <t>カイメ</t>
    </rPh>
    <phoneticPr fontId="13"/>
  </si>
  <si>
    <t>実施日
2回目</t>
    <rPh sb="0" eb="2">
      <t>ジッシ</t>
    </rPh>
    <rPh sb="2" eb="3">
      <t>ビ</t>
    </rPh>
    <rPh sb="5" eb="7">
      <t>カイメ</t>
    </rPh>
    <phoneticPr fontId="13"/>
  </si>
  <si>
    <t>実施日
3回目</t>
    <rPh sb="0" eb="2">
      <t>ジッシ</t>
    </rPh>
    <rPh sb="2" eb="3">
      <t>ビ</t>
    </rPh>
    <rPh sb="5" eb="7">
      <t>カイメ</t>
    </rPh>
    <phoneticPr fontId="13"/>
  </si>
  <si>
    <t>実施日
4回目</t>
    <rPh sb="0" eb="2">
      <t>ジッシ</t>
    </rPh>
    <rPh sb="2" eb="3">
      <t>ビ</t>
    </rPh>
    <rPh sb="5" eb="7">
      <t>カイメ</t>
    </rPh>
    <phoneticPr fontId="13"/>
  </si>
  <si>
    <t>実施日
5回目</t>
    <rPh sb="0" eb="2">
      <t>ジッシ</t>
    </rPh>
    <rPh sb="2" eb="3">
      <t>ビ</t>
    </rPh>
    <rPh sb="5" eb="7">
      <t>カイメ</t>
    </rPh>
    <phoneticPr fontId="13"/>
  </si>
  <si>
    <t>実施日
6回目</t>
    <rPh sb="0" eb="2">
      <t>ジッシ</t>
    </rPh>
    <rPh sb="2" eb="3">
      <t>ビ</t>
    </rPh>
    <rPh sb="5" eb="7">
      <t>カイメ</t>
    </rPh>
    <phoneticPr fontId="13"/>
  </si>
  <si>
    <t>実施日
7回目</t>
    <rPh sb="0" eb="2">
      <t>ジッシ</t>
    </rPh>
    <rPh sb="2" eb="3">
      <t>ビ</t>
    </rPh>
    <rPh sb="5" eb="7">
      <t>カイメ</t>
    </rPh>
    <phoneticPr fontId="13"/>
  </si>
  <si>
    <t>実施日
8回目</t>
    <rPh sb="0" eb="2">
      <t>ジッシ</t>
    </rPh>
    <rPh sb="2" eb="3">
      <t>ビ</t>
    </rPh>
    <rPh sb="5" eb="7">
      <t>カイメ</t>
    </rPh>
    <phoneticPr fontId="13"/>
  </si>
  <si>
    <t>実施日
9回目</t>
    <rPh sb="0" eb="2">
      <t>ジッシ</t>
    </rPh>
    <rPh sb="2" eb="3">
      <t>ビ</t>
    </rPh>
    <rPh sb="5" eb="7">
      <t>カイメ</t>
    </rPh>
    <phoneticPr fontId="13"/>
  </si>
  <si>
    <t>実施日
10回目</t>
    <rPh sb="0" eb="2">
      <t>ジッシ</t>
    </rPh>
    <rPh sb="2" eb="3">
      <t>ビ</t>
    </rPh>
    <rPh sb="6" eb="8">
      <t>カイメ</t>
    </rPh>
    <phoneticPr fontId="13"/>
  </si>
  <si>
    <t>実施日
11回目</t>
    <rPh sb="0" eb="2">
      <t>ジッシ</t>
    </rPh>
    <rPh sb="2" eb="3">
      <t>ビ</t>
    </rPh>
    <rPh sb="6" eb="8">
      <t>カイメ</t>
    </rPh>
    <phoneticPr fontId="13"/>
  </si>
  <si>
    <t>実施日
12回目</t>
    <rPh sb="0" eb="2">
      <t>ジッシ</t>
    </rPh>
    <rPh sb="2" eb="3">
      <t>ビ</t>
    </rPh>
    <rPh sb="6" eb="8">
      <t>カイメ</t>
    </rPh>
    <phoneticPr fontId="13"/>
  </si>
  <si>
    <t>実施分野
大項目</t>
    <rPh sb="5" eb="8">
      <t>ダイコウモク</t>
    </rPh>
    <phoneticPr fontId="4"/>
  </si>
  <si>
    <t>実施分野
中項目</t>
    <rPh sb="5" eb="6">
      <t>チュウ</t>
    </rPh>
    <rPh sb="6" eb="8">
      <t>コウモク</t>
    </rPh>
    <phoneticPr fontId="4"/>
  </si>
  <si>
    <t>のべ被派遣者数</t>
    <rPh sb="2" eb="6">
      <t>ヒハケンシャ</t>
    </rPh>
    <rPh sb="6" eb="7">
      <t>スウ</t>
    </rPh>
    <phoneticPr fontId="4"/>
  </si>
  <si>
    <t>謝金</t>
    <phoneticPr fontId="5"/>
  </si>
  <si>
    <t>旅費</t>
    <phoneticPr fontId="5"/>
  </si>
  <si>
    <t>合計</t>
    <rPh sb="0" eb="1">
      <t>ゴウ</t>
    </rPh>
    <rPh sb="1" eb="2">
      <t>ケイ</t>
    </rPh>
    <phoneticPr fontId="5"/>
  </si>
  <si>
    <t>備考</t>
    <rPh sb="0" eb="2">
      <t>ビコウ</t>
    </rPh>
    <phoneticPr fontId="5"/>
  </si>
  <si>
    <t>C0001</t>
    <phoneticPr fontId="13"/>
  </si>
  <si>
    <t>c2023.01-1.001</t>
  </si>
  <si>
    <t>01</t>
  </si>
  <si>
    <t>富良野市立東小学校</t>
  </si>
  <si>
    <t>c2023.01-1.001_富良野市立東小学校</t>
  </si>
  <si>
    <t>ＮＰＯ法人　ふらの演劇工房</t>
  </si>
  <si>
    <t/>
  </si>
  <si>
    <t>演劇</t>
  </si>
  <si>
    <t>D　児童劇</t>
  </si>
  <si>
    <t>C0002</t>
  </si>
  <si>
    <t>c2023.01-2.001</t>
  </si>
  <si>
    <t>立命館慶祥中学校</t>
  </si>
  <si>
    <t>c2023.01-2.001_立命館慶祥中学校</t>
  </si>
  <si>
    <t>公益財団法人北海道演劇財団付属札幌座</t>
  </si>
  <si>
    <t>A　現代劇</t>
  </si>
  <si>
    <t>C0003</t>
  </si>
  <si>
    <t>c2023.01-2.002</t>
  </si>
  <si>
    <t>私立星槎もみじ中学校</t>
  </si>
  <si>
    <t>c2023.01-2.002_私立星槎もみじ中学校</t>
  </si>
  <si>
    <t>B　ミュージカル</t>
  </si>
  <si>
    <t>C0004</t>
  </si>
  <si>
    <t>c2023.01-2.003</t>
  </si>
  <si>
    <t>藤女子中学校</t>
  </si>
  <si>
    <t>c2023.01-2.003_藤女子中学校</t>
  </si>
  <si>
    <t>トランク機械シアター</t>
  </si>
  <si>
    <t>C0005</t>
  </si>
  <si>
    <t>c2023.02-1.001</t>
  </si>
  <si>
    <t>02</t>
  </si>
  <si>
    <t>六ヶ所村立南小学校</t>
  </si>
  <si>
    <t>c2023.02-1.001_六ヶ所村立南小学校</t>
  </si>
  <si>
    <t>RoMT</t>
  </si>
  <si>
    <t>C0006</t>
  </si>
  <si>
    <t>c2023.05-1.001</t>
  </si>
  <si>
    <t>05</t>
  </si>
  <si>
    <t>秋田県</t>
  </si>
  <si>
    <t>秋田市立泉中学校</t>
  </si>
  <si>
    <t>c2023.05-1.001_秋田市立泉中学校</t>
  </si>
  <si>
    <t>音楽ワークショップアーティスト おとみっく</t>
  </si>
  <si>
    <t>音楽</t>
  </si>
  <si>
    <t>I　その他</t>
  </si>
  <si>
    <t>C0007</t>
  </si>
  <si>
    <t>c2023.07-1.002</t>
  </si>
  <si>
    <t>07</t>
  </si>
  <si>
    <t>福島県</t>
  </si>
  <si>
    <t>いわき市立長倉小学校</t>
  </si>
  <si>
    <t>c2023.07-1.002_いわき市立長倉小学校</t>
  </si>
  <si>
    <t>なし（フリーランス）</t>
  </si>
  <si>
    <t>C0008</t>
  </si>
  <si>
    <t>c2023.08-1.001</t>
  </si>
  <si>
    <t>08</t>
  </si>
  <si>
    <t>石岡市立北小学校</t>
  </si>
  <si>
    <t>c2023.08-1.001_石岡市立北小学校</t>
  </si>
  <si>
    <t>Canto oriente</t>
  </si>
  <si>
    <t>D　パーカッション</t>
  </si>
  <si>
    <t>C0009</t>
  </si>
  <si>
    <t>c2023.09-1.001</t>
  </si>
  <si>
    <t>09</t>
  </si>
  <si>
    <t>栃木県</t>
  </si>
  <si>
    <t>鹿沼市立楡木小学校</t>
  </si>
  <si>
    <t>c2023.09-1.001_鹿沼市立楡木小学校</t>
  </si>
  <si>
    <t>美術</t>
  </si>
  <si>
    <t>D　彫刻</t>
  </si>
  <si>
    <t>C0010</t>
  </si>
  <si>
    <t>c2023.13-1.001</t>
  </si>
  <si>
    <t>13</t>
  </si>
  <si>
    <t>杉並区立高井戸東小学校</t>
  </si>
  <si>
    <t>c2023.13-1.001_杉並区立高井戸東小学校</t>
  </si>
  <si>
    <t>五代目　円楽一門会</t>
  </si>
  <si>
    <t>大衆芸能</t>
  </si>
  <si>
    <t>A　落語</t>
  </si>
  <si>
    <t>★期限内に経費精査完了せず、打ち切り</t>
    <phoneticPr fontId="13"/>
  </si>
  <si>
    <t>C0011</t>
  </si>
  <si>
    <t>c2023.13-1.004</t>
  </si>
  <si>
    <t>足立区立宮城小学校</t>
  </si>
  <si>
    <t>c2023.13-1.004_足立区立宮城小学校</t>
  </si>
  <si>
    <t>一般社団法人メディカルリズム協会</t>
  </si>
  <si>
    <t>C0012</t>
  </si>
  <si>
    <t>c2023.13-1.005</t>
  </si>
  <si>
    <t>世田谷区立砧小学校</t>
  </si>
  <si>
    <t>c2023.13-1.005_世田谷区立砧小学校</t>
  </si>
  <si>
    <t>有限会社スタジオエッグス</t>
  </si>
  <si>
    <t>E　その他</t>
  </si>
  <si>
    <t>C0013</t>
  </si>
  <si>
    <t>c2023.13-1.006</t>
  </si>
  <si>
    <t>羽村市立羽村第三中学校</t>
  </si>
  <si>
    <t>c2023.13-1.006_羽村市立羽村第三中学校</t>
  </si>
  <si>
    <t>レジェンド・オブ</t>
  </si>
  <si>
    <t>C0014</t>
  </si>
  <si>
    <t>c2023.13-1.007</t>
  </si>
  <si>
    <t>大田区立松仙小学校</t>
  </si>
  <si>
    <t>c2023.13-1.007_大田区立松仙小学校</t>
  </si>
  <si>
    <t>一般社団法人ユニークポイント</t>
  </si>
  <si>
    <t>C0015</t>
  </si>
  <si>
    <t>c2023.13-1.008</t>
  </si>
  <si>
    <t>八丈町立大賀郷小学校</t>
  </si>
  <si>
    <t>c2023.13-1.008_八丈町立大賀郷小学校</t>
  </si>
  <si>
    <t>劇団スーパー・エキセントリック・シアター</t>
  </si>
  <si>
    <t>C0016</t>
  </si>
  <si>
    <t>c2023.13-1.010</t>
  </si>
  <si>
    <t>葛飾区立清和小学校</t>
  </si>
  <si>
    <t>c2023.13-1.010_葛飾区立清和小学校</t>
  </si>
  <si>
    <t>SOUND　POCKET</t>
  </si>
  <si>
    <t>B　声楽</t>
  </si>
  <si>
    <t>C0017</t>
  </si>
  <si>
    <t>c2023.13-1.012</t>
  </si>
  <si>
    <t>東京都立蒲田高等学校</t>
  </si>
  <si>
    <t>c2023.13-1.012_東京都立蒲田高等学校</t>
  </si>
  <si>
    <t>C0018</t>
  </si>
  <si>
    <t>c2023.13-1.013</t>
  </si>
  <si>
    <t>中野区立南中野中学校</t>
  </si>
  <si>
    <t>c2023.13-1.013_中野区立南中野中学校</t>
  </si>
  <si>
    <t>Visualise</t>
  </si>
  <si>
    <t>C0019</t>
  </si>
  <si>
    <t>c2023.13-1.016</t>
  </si>
  <si>
    <t>東京都立農産高等学校定時制</t>
  </si>
  <si>
    <t>c2023.13-1.016_東京都立農産高等学校定時制</t>
  </si>
  <si>
    <t>不等辺演劇倶楽部</t>
  </si>
  <si>
    <t>C0020</t>
  </si>
  <si>
    <t>c2023.13-1.017</t>
  </si>
  <si>
    <t>新宿区立富久小学校</t>
  </si>
  <si>
    <t>c2023.13-1.017_新宿区立富久小学校</t>
  </si>
  <si>
    <t>特定非営利活動法人アートインAsibina</t>
  </si>
  <si>
    <t>C0021</t>
  </si>
  <si>
    <t>c2023.13-2.001</t>
  </si>
  <si>
    <t>女子聖学院中学校</t>
  </si>
  <si>
    <t>c2023.13-2.001_女子聖学院中学校</t>
  </si>
  <si>
    <t>リケチカ</t>
  </si>
  <si>
    <t>文学</t>
  </si>
  <si>
    <t>B　朗読</t>
  </si>
  <si>
    <t>C0022</t>
  </si>
  <si>
    <t>c2023.13-2.002</t>
  </si>
  <si>
    <t>成蹊中学校</t>
  </si>
  <si>
    <t>c2023.13-2.002_成蹊中学校</t>
  </si>
  <si>
    <t>猫の会</t>
  </si>
  <si>
    <t>C0023</t>
  </si>
  <si>
    <t>c2023.13-2.003</t>
  </si>
  <si>
    <t>新渡戸文化高等学校</t>
  </si>
  <si>
    <t>c2023.13-2.003_新渡戸文化高等学校</t>
  </si>
  <si>
    <t>C0024</t>
  </si>
  <si>
    <t>c2023.13-2.004</t>
  </si>
  <si>
    <t>玉川聖学院 中等部</t>
  </si>
  <si>
    <t>c2023.13-2.004_玉川聖学院 中等部</t>
  </si>
  <si>
    <t>特定非営利活動法人PAVLIC</t>
  </si>
  <si>
    <t>C0025</t>
  </si>
  <si>
    <t>c2023.13-2.005</t>
  </si>
  <si>
    <t>三田国際学園中学校</t>
  </si>
  <si>
    <t>c2023.13-2.005_三田国際学園中学校</t>
  </si>
  <si>
    <t>三田国際中学校</t>
  </si>
  <si>
    <t>C0026</t>
  </si>
  <si>
    <t>c2023.14-1.001</t>
  </si>
  <si>
    <t>14</t>
  </si>
  <si>
    <t>小田原市立新玉小学校</t>
  </si>
  <si>
    <t>c2023.14-1.001_小田原市立新玉小学校</t>
  </si>
  <si>
    <t>一般社団法人プレイキッズシアター</t>
  </si>
  <si>
    <t>C0027</t>
  </si>
  <si>
    <t>c2023.14-1.002</t>
  </si>
  <si>
    <t>大和市立下福田中学校</t>
  </si>
  <si>
    <t>c2023.14-1.002_大和市立下福田中学校</t>
  </si>
  <si>
    <t>C0028</t>
  </si>
  <si>
    <t>c2023.14-2.001</t>
  </si>
  <si>
    <t>慶應義塾普通部</t>
  </si>
  <si>
    <t>c2023.14-2.001_慶應義塾普通部</t>
  </si>
  <si>
    <t>C0029</t>
  </si>
  <si>
    <t>c2023.14-4.001</t>
  </si>
  <si>
    <t>神奈川県立相模原中等教育学校</t>
  </si>
  <si>
    <t>c2023.14-4.001_神奈川県立相模原中等教育学校</t>
  </si>
  <si>
    <t>あなざーわーくす</t>
  </si>
  <si>
    <t>C0030</t>
  </si>
  <si>
    <t>c2023.14-4.002</t>
  </si>
  <si>
    <t>神奈川県立藤沢清流高等学校</t>
  </si>
  <si>
    <t>c2023.14-4.002_神奈川県立藤沢清流高等学校</t>
  </si>
  <si>
    <t>らくだスタジオ</t>
  </si>
  <si>
    <t>メディア芸術</t>
  </si>
  <si>
    <t>B　映画</t>
  </si>
  <si>
    <t>C0031</t>
  </si>
  <si>
    <t>c2023.14-4.003</t>
  </si>
  <si>
    <t>神奈川県立川崎高等学校</t>
  </si>
  <si>
    <t>c2023.14-4.003_神奈川県立川崎高等学校</t>
  </si>
  <si>
    <t>特定非営利活動法人国際文化交流促進協会カルティベイト</t>
  </si>
  <si>
    <t>舞踊</t>
  </si>
  <si>
    <t>B　現代舞踊</t>
  </si>
  <si>
    <t>C0032</t>
  </si>
  <si>
    <t>c2023.15-1.002</t>
  </si>
  <si>
    <t>15</t>
  </si>
  <si>
    <t>新潟県立月ヶ岡特別支援学校</t>
  </si>
  <si>
    <t>c2023.15-1.002_新潟県立月ヶ岡特別支援学校</t>
  </si>
  <si>
    <t>C　身体表現</t>
  </si>
  <si>
    <t>C0033</t>
  </si>
  <si>
    <t>c2023.19-1.002</t>
  </si>
  <si>
    <t>19</t>
  </si>
  <si>
    <t>山梨県立甲府東高等学校</t>
  </si>
  <si>
    <t>c2023.19-1.002_山梨県立甲府東高等学校</t>
  </si>
  <si>
    <t>C0034</t>
  </si>
  <si>
    <t>c2023.20-1.001</t>
  </si>
  <si>
    <t>20</t>
  </si>
  <si>
    <t>飯島町立飯島小学校</t>
  </si>
  <si>
    <t>c2023.20-1.001_飯島町立飯島小学校</t>
  </si>
  <si>
    <t>人形芝居燕屋</t>
  </si>
  <si>
    <t>C0035</t>
  </si>
  <si>
    <t>c2023.20-1.003</t>
  </si>
  <si>
    <t>生坂村立生坂中学校</t>
  </si>
  <si>
    <t>c2023.20-1.003_生坂村立生坂中学校</t>
  </si>
  <si>
    <t>伝統芸能</t>
  </si>
  <si>
    <t>B　能楽</t>
  </si>
  <si>
    <t>C0036</t>
  </si>
  <si>
    <t>c2023.21-1.002</t>
  </si>
  <si>
    <t>21</t>
  </si>
  <si>
    <t>岐阜県</t>
  </si>
  <si>
    <t>御嵩町立伏見小学校</t>
  </si>
  <si>
    <t>c2023.21-1.002_御嵩町立伏見小学校</t>
  </si>
  <si>
    <t>言葉の泉　やまかわさとみ事務所　</t>
  </si>
  <si>
    <t>C0037</t>
  </si>
  <si>
    <t>c2023.26-1.001</t>
  </si>
  <si>
    <t>26</t>
  </si>
  <si>
    <t>京都府</t>
  </si>
  <si>
    <t>宇治市立西小倉小学校</t>
  </si>
  <si>
    <t>c2023.26-1.001_宇治市立西小倉小学校</t>
  </si>
  <si>
    <t>特定非営利活動法人こみねっと</t>
  </si>
  <si>
    <t>C0038</t>
  </si>
  <si>
    <t>c2023.26-1.002</t>
  </si>
  <si>
    <t>宇治市立宇治小学校</t>
  </si>
  <si>
    <t>c2023.26-1.002_宇治市立宇治小学校</t>
  </si>
  <si>
    <t>C0039</t>
  </si>
  <si>
    <t>c2023.26-1.004</t>
  </si>
  <si>
    <t>宇治市立菟道第二小学校</t>
  </si>
  <si>
    <t>c2023.26-1.004_宇治市立菟道第二小学校</t>
  </si>
  <si>
    <t>C0040</t>
  </si>
  <si>
    <t>c2023.26-1.005</t>
  </si>
  <si>
    <t>宇治市立菟道小学校</t>
  </si>
  <si>
    <t>c2023.26-1.005_宇治市立菟道小学校</t>
  </si>
  <si>
    <t>C0041</t>
  </si>
  <si>
    <t>c2023.26-1.006</t>
  </si>
  <si>
    <t>宇治市立大開小学校</t>
  </si>
  <si>
    <t>c2023.26-1.006_宇治市立大開小学校</t>
  </si>
  <si>
    <t>C0042</t>
  </si>
  <si>
    <t>c2023.26-1.007</t>
  </si>
  <si>
    <t>宇治市立南小倉小学校</t>
  </si>
  <si>
    <t>c2023.26-1.007_宇治市立南小倉小学校</t>
  </si>
  <si>
    <t>C0043</t>
  </si>
  <si>
    <t>c2023.26-1.008</t>
  </si>
  <si>
    <t>向日市立西ノ岡中学校</t>
  </si>
  <si>
    <t>c2023.26-1.008_向日市立西ノ岡中学校</t>
  </si>
  <si>
    <t>一般社団法人フリンジシアターアソシエーション</t>
  </si>
  <si>
    <t>C0044</t>
  </si>
  <si>
    <t>c2023.26-1.010</t>
  </si>
  <si>
    <t>宇治市立北槇島小学校</t>
  </si>
  <si>
    <t>c2023.26-1.010_宇治市立北槇島小学校</t>
  </si>
  <si>
    <t>C0045</t>
  </si>
  <si>
    <t>c2023.26-1.011</t>
  </si>
  <si>
    <t>宇治市立三室戸小学校</t>
  </si>
  <si>
    <t>c2023.26-1.011_宇治市立三室戸小学校</t>
  </si>
  <si>
    <t>人形劇屋 琢拓堂</t>
  </si>
  <si>
    <t>C　人形劇</t>
  </si>
  <si>
    <t>C0046</t>
  </si>
  <si>
    <t>c2023.27-1.001</t>
  </si>
  <si>
    <t>27</t>
  </si>
  <si>
    <t>大阪府</t>
  </si>
  <si>
    <t>高槻市立桃園小学校</t>
  </si>
  <si>
    <t>c2023.27-1.001_高槻市立桃園小学校</t>
  </si>
  <si>
    <t>合同会社Sword Works</t>
  </si>
  <si>
    <t>C0047</t>
  </si>
  <si>
    <t>c2023.27-2.001</t>
  </si>
  <si>
    <t>金蘭千里中学校</t>
  </si>
  <si>
    <t>c2023.27-2.001_金蘭千里中学校</t>
  </si>
  <si>
    <t>C0048</t>
  </si>
  <si>
    <t>c2023.27-4.001</t>
  </si>
  <si>
    <t>大阪府教育センター附属高等学校</t>
  </si>
  <si>
    <t>c2023.27-4.001_大阪府教育センター附属高等学校</t>
  </si>
  <si>
    <t>一般社団法人　フリンジシアターアソシエーション</t>
  </si>
  <si>
    <t>C0049</t>
  </si>
  <si>
    <t>c2023.28-2.001</t>
  </si>
  <si>
    <t>28</t>
  </si>
  <si>
    <t>兵庫県</t>
  </si>
  <si>
    <t>大岡学園高等専修学校</t>
  </si>
  <si>
    <t>c2023.28-2.001_大岡学園高等専修学校</t>
  </si>
  <si>
    <t>一般社団法人江原河畔劇場</t>
  </si>
  <si>
    <t>C0050</t>
  </si>
  <si>
    <t>c2023.28-2.002</t>
  </si>
  <si>
    <t>姫路女学院中学校</t>
  </si>
  <si>
    <t>c2023.28-2.002_姫路女学院中学校</t>
  </si>
  <si>
    <t>㈱ASCEND FEATHER</t>
  </si>
  <si>
    <t>C0051</t>
  </si>
  <si>
    <t>c2023.31-1.001</t>
  </si>
  <si>
    <t>31</t>
  </si>
  <si>
    <t>鳥取県</t>
  </si>
  <si>
    <t>三朝町立三朝中学校</t>
  </si>
  <si>
    <t>c2023.31-1.001_三朝町立三朝中学校</t>
  </si>
  <si>
    <t>鳥の劇場</t>
  </si>
  <si>
    <t>C0052</t>
  </si>
  <si>
    <t>c2023.32-1.001</t>
  </si>
  <si>
    <t>32</t>
  </si>
  <si>
    <t>島根県</t>
  </si>
  <si>
    <t>島根県立松江工業高等学校</t>
  </si>
  <si>
    <t>c2023.32-1.001_島根県立松江工業高等学校</t>
  </si>
  <si>
    <t>個人</t>
  </si>
  <si>
    <t>C0053</t>
  </si>
  <si>
    <t>c2023.35-1.001</t>
  </si>
  <si>
    <t>35</t>
  </si>
  <si>
    <t>山口県</t>
  </si>
  <si>
    <t>宇部市立藤山中学校</t>
  </si>
  <si>
    <t>c2023.35-1.001_宇部市立藤山中学校</t>
  </si>
  <si>
    <t>社団法人日本演奏連盟</t>
  </si>
  <si>
    <t>F　合唱</t>
  </si>
  <si>
    <t>C0054</t>
  </si>
  <si>
    <t>c2023.35-1.003</t>
  </si>
  <si>
    <t>山口市立佐山小学校</t>
  </si>
  <si>
    <t>c2023.35-1.003_山口市立佐山小学校</t>
  </si>
  <si>
    <t>公益社団法人日本演奏連盟</t>
  </si>
  <si>
    <t>C0055</t>
  </si>
  <si>
    <t>c2023.35-1.004</t>
  </si>
  <si>
    <t>周南市立遠石小学校</t>
  </si>
  <si>
    <t>c2023.35-1.004_周南市立遠石小学校</t>
  </si>
  <si>
    <t>　日本メディカルリズム協会</t>
  </si>
  <si>
    <t>C0056</t>
  </si>
  <si>
    <t>c2023.35-1.005</t>
  </si>
  <si>
    <t>美祢市立秋芳桂花小学校</t>
  </si>
  <si>
    <t>c2023.35-1.005_美祢市立秋芳桂花小学校</t>
  </si>
  <si>
    <t>C0057</t>
  </si>
  <si>
    <t>c2023.36-1.001</t>
  </si>
  <si>
    <t>36</t>
  </si>
  <si>
    <t>徳島県</t>
  </si>
  <si>
    <t>三好市立　山城中学校</t>
  </si>
  <si>
    <t>c2023.36-1.001_三好市立　山城中学校</t>
  </si>
  <si>
    <t>劇団スーパーエキセントリックシアター</t>
  </si>
  <si>
    <t>C0058</t>
  </si>
  <si>
    <t>c2023.37-1.001</t>
  </si>
  <si>
    <t>37</t>
  </si>
  <si>
    <t>香川県</t>
  </si>
  <si>
    <t>小豆島町立安田小学校</t>
  </si>
  <si>
    <t>c2023.37-1.001_小豆島町立安田小学校</t>
  </si>
  <si>
    <t>C0059</t>
  </si>
  <si>
    <t>c2023.40-4.001</t>
  </si>
  <si>
    <t>40</t>
  </si>
  <si>
    <t>福岡県</t>
  </si>
  <si>
    <t>福岡女子商業高等学校</t>
  </si>
  <si>
    <t>c2023.40-4.001_福岡女子商業高等学校</t>
  </si>
  <si>
    <t>不等辺演劇俱楽部</t>
  </si>
  <si>
    <t>C0060</t>
  </si>
  <si>
    <t>c2023.41-1.001</t>
  </si>
  <si>
    <t>41</t>
  </si>
  <si>
    <t>佐賀県</t>
  </si>
  <si>
    <t>多久市立東原庠舎西渓校</t>
  </si>
  <si>
    <t>c2023.41-1.001_多久市立東原庠舎西渓校</t>
  </si>
  <si>
    <t>C0061</t>
  </si>
  <si>
    <t>c2023.41-1.002</t>
  </si>
  <si>
    <t>佐賀県立牛津高等学校</t>
  </si>
  <si>
    <t>c2023.41-1.002_佐賀県立牛津高等学校</t>
  </si>
  <si>
    <t>C0062</t>
  </si>
  <si>
    <t>c2023.42-1.001</t>
  </si>
  <si>
    <t>42</t>
  </si>
  <si>
    <t>長崎県</t>
  </si>
  <si>
    <t>長崎市立池島小中学校</t>
  </si>
  <si>
    <t>c2023.42-1.001_長崎市立池島小中学校</t>
  </si>
  <si>
    <t>A　洋画</t>
  </si>
  <si>
    <t>C0063</t>
  </si>
  <si>
    <t>c2023.43-1.006</t>
  </si>
  <si>
    <t>43</t>
  </si>
  <si>
    <t>熊本県</t>
  </si>
  <si>
    <t>熊本県立八代農業高校泉分校</t>
  </si>
  <si>
    <t>c2023.43-1.006_熊本県立八代農業高校泉分校</t>
  </si>
  <si>
    <t>一般社団法人転回社</t>
  </si>
  <si>
    <t>C0064</t>
  </si>
  <si>
    <t>c2023.45-1.001</t>
  </si>
  <si>
    <t>45</t>
  </si>
  <si>
    <t>宮崎県</t>
  </si>
  <si>
    <t>宮崎市立宮崎港小学校</t>
  </si>
  <si>
    <t>c2023.45-1.001_宮崎市立宮崎港小学校</t>
  </si>
  <si>
    <t>特定非営利活動法人MIYAZAKI C-DANCE CENTER</t>
  </si>
  <si>
    <t>D　その他</t>
  </si>
  <si>
    <t>C0065</t>
  </si>
  <si>
    <t>c2023.46-1.001</t>
  </si>
  <si>
    <t>46</t>
  </si>
  <si>
    <t>鹿児島県</t>
  </si>
  <si>
    <t>与論町立与論小学校</t>
  </si>
  <si>
    <t>c2023.46-1.001_与論町立与論小学校</t>
  </si>
  <si>
    <t>　与論町立与論小学校</t>
  </si>
  <si>
    <t>C0066</t>
  </si>
  <si>
    <t>c2023.47-1.001</t>
  </si>
  <si>
    <t>47</t>
  </si>
  <si>
    <t>沖縄県</t>
  </si>
  <si>
    <t>北中城村立　北中城中学校</t>
  </si>
  <si>
    <t>c2023.47-1.001_北中城村立　北中城中学校</t>
  </si>
  <si>
    <t>C0067</t>
  </si>
  <si>
    <t>c2023.52-1.001</t>
  </si>
  <si>
    <t>52</t>
  </si>
  <si>
    <t>横浜市</t>
  </si>
  <si>
    <t>横浜市立綱島東小学校</t>
  </si>
  <si>
    <t>c2023.52-1.001_横浜市立綱島東小学校</t>
  </si>
  <si>
    <t>民族歌舞団　荒馬座</t>
  </si>
  <si>
    <t>E　和太鼓</t>
  </si>
  <si>
    <t>C0068</t>
  </si>
  <si>
    <t>c2023.52-1.002</t>
  </si>
  <si>
    <t>横浜市立緑園義務教育学校</t>
  </si>
  <si>
    <t>c2023.52-1.002_横浜市立緑園義務教育学校</t>
  </si>
  <si>
    <t>C0069</t>
  </si>
  <si>
    <t>c2023.52-1.003</t>
  </si>
  <si>
    <t>横浜市立六浦中学校</t>
  </si>
  <si>
    <t>c2023.52-1.003_横浜市立六浦中学校</t>
  </si>
  <si>
    <t>劇団サンコファ</t>
  </si>
  <si>
    <t>C0070</t>
  </si>
  <si>
    <t>c2023.52-1.004</t>
  </si>
  <si>
    <t>横浜市立鉄小学校</t>
  </si>
  <si>
    <t>c2023.52-1.004_横浜市立鉄小学校</t>
  </si>
  <si>
    <t>おとみっく</t>
  </si>
  <si>
    <t>C0071</t>
  </si>
  <si>
    <t>c2023.53-1.001</t>
  </si>
  <si>
    <t>53</t>
  </si>
  <si>
    <t>川崎市</t>
  </si>
  <si>
    <t>川崎市立東柿生小学校</t>
  </si>
  <si>
    <t>c2023.53-1.001_川崎市立東柿生小学校</t>
  </si>
  <si>
    <t>NPO法人心踊るあるまの木</t>
  </si>
  <si>
    <t>C0072</t>
  </si>
  <si>
    <t>c2023.58-1.001</t>
  </si>
  <si>
    <t>58</t>
  </si>
  <si>
    <t>名古屋市</t>
  </si>
  <si>
    <t>名古屋市立中川小学校</t>
  </si>
  <si>
    <t>c2023.58-1.001_名古屋市立中川小学校</t>
  </si>
  <si>
    <t>株式会社うりんこ</t>
  </si>
  <si>
    <t>C0073</t>
  </si>
  <si>
    <t>c2023.60-1.001</t>
  </si>
  <si>
    <t>60</t>
  </si>
  <si>
    <t>大阪市</t>
  </si>
  <si>
    <t>大阪市立住之江小学校</t>
  </si>
  <si>
    <t>c2023.60-1.001_大阪市立住之江小学校</t>
  </si>
  <si>
    <t>人形劇団クラルテ</t>
  </si>
  <si>
    <t>C0074</t>
  </si>
  <si>
    <t>c2023.61-1.001</t>
  </si>
  <si>
    <t>61</t>
  </si>
  <si>
    <t>堺市</t>
  </si>
  <si>
    <t>堺市立登美丘東小学校</t>
  </si>
  <si>
    <t>c2023.61-1.001_堺市立登美丘東小学校</t>
  </si>
  <si>
    <t>（有）人形劇団クラルテ</t>
  </si>
  <si>
    <t>C0075</t>
  </si>
  <si>
    <t>c2023.62-1.001</t>
  </si>
  <si>
    <t>62</t>
  </si>
  <si>
    <t>神戸市</t>
  </si>
  <si>
    <t>神戸市立長田小学校</t>
  </si>
  <si>
    <t>c2023.62-1.001_神戸市立長田小学校</t>
  </si>
  <si>
    <t>マキコムズ</t>
  </si>
  <si>
    <t>G　その他</t>
  </si>
  <si>
    <t>C0076</t>
  </si>
  <si>
    <t>c2023.62-1.002</t>
  </si>
  <si>
    <t>神戸市立桃山台中学校</t>
  </si>
  <si>
    <t>c2023.62-1.002_神戸市立桃山台中学校</t>
  </si>
  <si>
    <t>C0077</t>
  </si>
  <si>
    <t>c2023.62-1.003</t>
  </si>
  <si>
    <t>神戸市立住吉中学校</t>
  </si>
  <si>
    <t>c2023.62-1.003_神戸市立住吉中学校</t>
  </si>
  <si>
    <t>C0078</t>
  </si>
  <si>
    <t>c2023.62-1.005</t>
  </si>
  <si>
    <t>神戸市立夢野中学校</t>
  </si>
  <si>
    <t>c2023.62-1.005_神戸市立夢野中学校</t>
  </si>
  <si>
    <t>C0079</t>
  </si>
  <si>
    <t>c2023.62-1.006</t>
  </si>
  <si>
    <t>神戸市立烏帽子中学校</t>
  </si>
  <si>
    <t>c2023.62-1.006_神戸市立烏帽子中学校</t>
  </si>
  <si>
    <t>C0080</t>
  </si>
  <si>
    <t>c2023.63-1.001</t>
  </si>
  <si>
    <t>63</t>
  </si>
  <si>
    <t>岡山市</t>
  </si>
  <si>
    <t>岡山市立岡山後楽館高等学校</t>
  </si>
  <si>
    <t>c2023.63-1.001_岡山市立岡山後楽館高等学校</t>
  </si>
  <si>
    <t>C0081</t>
  </si>
  <si>
    <t>c2023.67-1.004</t>
  </si>
  <si>
    <t>67</t>
  </si>
  <si>
    <t>熊本市</t>
  </si>
  <si>
    <t>熊本市立秋津小学校</t>
  </si>
  <si>
    <t>c2023.67-1.004_熊本市立秋津小学校</t>
  </si>
  <si>
    <t>日本劇作家協会・愛知県芸術文化協会</t>
  </si>
  <si>
    <t>C0082</t>
  </si>
  <si>
    <t>c2023.69-1.002</t>
  </si>
  <si>
    <t>69</t>
  </si>
  <si>
    <t>筑波大</t>
  </si>
  <si>
    <t>筑波大学附属駒場中学校</t>
  </si>
  <si>
    <t>c2023.69-1.002_筑波大学附属駒場中学校</t>
  </si>
  <si>
    <t>University of Tokyo Debating Society　 / 　なし</t>
  </si>
  <si>
    <t>引取年月日</t>
    <rPh sb="0" eb="2">
      <t>ヒキトリ</t>
    </rPh>
    <rPh sb="2" eb="5">
      <t>ネンガッピ</t>
    </rPh>
    <phoneticPr fontId="13"/>
  </si>
  <si>
    <t>単純労務者
1時間当たり1,070円</t>
    <rPh sb="0" eb="2">
      <t>タンジュン</t>
    </rPh>
    <rPh sb="2" eb="4">
      <t>ロウム</t>
    </rPh>
    <rPh sb="4" eb="5">
      <t>シャ</t>
    </rPh>
    <phoneticPr fontId="5"/>
  </si>
  <si>
    <t>円</t>
    <phoneticPr fontId="4"/>
  </si>
  <si>
    <t>　様式12（講師作成）</t>
    <rPh sb="1" eb="3">
      <t>ヨウシキ</t>
    </rPh>
    <rPh sb="6" eb="8">
      <t>コウシ</t>
    </rPh>
    <phoneticPr fontId="5"/>
  </si>
  <si>
    <t>円</t>
    <rPh sb="0" eb="1">
      <t>エン</t>
    </rPh>
    <phoneticPr fontId="4"/>
  </si>
  <si>
    <t>経費報告書(兼)支払依頼書</t>
    <rPh sb="0" eb="2">
      <t>ケイヒ</t>
    </rPh>
    <rPh sb="2" eb="5">
      <t>ホウコクショ</t>
    </rPh>
    <rPh sb="6" eb="7">
      <t>ケン</t>
    </rPh>
    <rPh sb="8" eb="10">
      <t>シハライ</t>
    </rPh>
    <rPh sb="10" eb="13">
      <t>イライショ</t>
    </rPh>
    <phoneticPr fontId="5"/>
  </si>
  <si>
    <t>予算額</t>
    <rPh sb="0" eb="3">
      <t>ヨサンガク</t>
    </rPh>
    <phoneticPr fontId="5"/>
  </si>
  <si>
    <t>支給確定額</t>
    <rPh sb="0" eb="5">
      <t>シキュウカクテイガク</t>
    </rPh>
    <phoneticPr fontId="5"/>
  </si>
  <si>
    <t>差額（支給確定額-予算額）</t>
    <rPh sb="0" eb="2">
      <t>サガク</t>
    </rPh>
    <rPh sb="3" eb="8">
      <t>シキュウカクテイガク</t>
    </rPh>
    <phoneticPr fontId="5"/>
  </si>
  <si>
    <t>都道府県、市区町村等で貼付様式がございます際は、従来通りで構いません。</t>
    <rPh sb="0" eb="4">
      <t>トドウフケン</t>
    </rPh>
    <rPh sb="5" eb="7">
      <t>シク</t>
    </rPh>
    <rPh sb="7" eb="9">
      <t>チョウソン</t>
    </rPh>
    <rPh sb="9" eb="10">
      <t>トウ</t>
    </rPh>
    <rPh sb="11" eb="13">
      <t>チョウフ</t>
    </rPh>
    <rPh sb="13" eb="15">
      <t>ヨウシキ</t>
    </rPh>
    <rPh sb="21" eb="22">
      <t>サイ</t>
    </rPh>
    <rPh sb="24" eb="26">
      <t>ジュウライ</t>
    </rPh>
    <rPh sb="26" eb="27">
      <t>ドオ</t>
    </rPh>
    <rPh sb="29" eb="30">
      <t>カマ</t>
    </rPh>
    <phoneticPr fontId="13"/>
  </si>
  <si>
    <t>A4 サイズに満たない場合、本紙をご活用ください。</t>
    <rPh sb="7" eb="8">
      <t>ミ</t>
    </rPh>
    <rPh sb="11" eb="13">
      <t>バアイ</t>
    </rPh>
    <rPh sb="14" eb="16">
      <t>ホンシ</t>
    </rPh>
    <rPh sb="18" eb="20">
      <t>カツヨウ</t>
    </rPh>
    <phoneticPr fontId="13"/>
  </si>
  <si>
    <t>※領収書内訳金額利用区間、金額の内訳等を明記してください。</t>
    <rPh sb="1" eb="4">
      <t>リョウシュウショ</t>
    </rPh>
    <rPh sb="4" eb="6">
      <t>ウチワケ</t>
    </rPh>
    <rPh sb="6" eb="8">
      <t>キンガク</t>
    </rPh>
    <phoneticPr fontId="13"/>
  </si>
  <si>
    <t>※1枚に貼付出来ない場合は、2枚目、3枚目を作成ください。</t>
    <rPh sb="2" eb="3">
      <t>マイ</t>
    </rPh>
    <rPh sb="4" eb="5">
      <t>ハ</t>
    </rPh>
    <rPh sb="5" eb="6">
      <t>フ</t>
    </rPh>
    <rPh sb="6" eb="8">
      <t>デキ</t>
    </rPh>
    <rPh sb="10" eb="12">
      <t>バアイ</t>
    </rPh>
    <rPh sb="15" eb="17">
      <t>マイメ</t>
    </rPh>
    <rPh sb="19" eb="21">
      <t>マイメ</t>
    </rPh>
    <rPh sb="22" eb="24">
      <t>サクセイ</t>
    </rPh>
    <phoneticPr fontId="13"/>
  </si>
  <si>
    <t>領収書原本を貼付してください。</t>
    <rPh sb="2" eb="3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</si>
</sst>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yyyy/m/d;@"/>
    <numFmt numFmtId="177" formatCode="0.0&quot;km&quot;_ "/>
    <numFmt numFmtId="178" formatCode="#,##0_ "/>
    <numFmt numFmtId="179" formatCode="0000"/>
    <numFmt numFmtId="180" formatCode="\(aaa\)"/>
    <numFmt numFmtId="181" formatCode="General&quot;回&quot;"/>
    <numFmt numFmtId="182" formatCode="yyyy\/mm\/dd"/>
    <numFmt numFmtId="183" formatCode="m/d;@"/>
    <numFmt numFmtId="184" formatCode="General&quot;人&quot;"/>
    <numFmt numFmtId="185" formatCode="&quot;¥&quot;#,##0_);\(&quot;¥&quot;#,##0\)"/>
    <numFmt numFmtId="186" formatCode="#,##0&quot;円&quot;;[Red]\-#,##0&quot;円&quot;"/>
  </numFmts>
  <fonts count="5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rgb="FF0070C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 Light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i/>
      <sz val="10"/>
      <color rgb="FFC00000"/>
      <name val="游ゴシック"/>
      <family val="3"/>
      <charset val="128"/>
      <scheme val="minor"/>
    </font>
    <font>
      <i/>
      <sz val="9"/>
      <color rgb="FFC00000"/>
      <name val="游ゴシック"/>
      <family val="3"/>
      <charset val="128"/>
      <scheme val="minor"/>
    </font>
    <font>
      <b/>
      <sz val="12"/>
      <name val="MS UI Gothic"/>
      <family val="3"/>
      <charset val="128"/>
    </font>
    <font>
      <sz val="9"/>
      <color rgb="FF00B050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rgb="FFC00000"/>
      <name val="游ゴシック"/>
      <family val="3"/>
      <charset val="128"/>
      <scheme val="minor"/>
    </font>
    <font>
      <u/>
      <sz val="9"/>
      <name val="ＭＳ Ｐゴシック"/>
      <family val="3"/>
      <charset val="128"/>
    </font>
    <font>
      <i/>
      <sz val="12"/>
      <color rgb="FFC00000"/>
      <name val="ＭＳ Ｐゴシック"/>
      <family val="3"/>
      <charset val="128"/>
    </font>
    <font>
      <i/>
      <sz val="12"/>
      <color rgb="FFC00000"/>
      <name val="游ゴシック"/>
      <family val="3"/>
      <charset val="128"/>
      <scheme val="minor"/>
    </font>
    <font>
      <i/>
      <sz val="11"/>
      <color rgb="FFC00000"/>
      <name val="ＭＳ Ｐゴシック"/>
      <family val="3"/>
      <charset val="128"/>
    </font>
    <font>
      <i/>
      <sz val="9"/>
      <color rgb="FFC00000"/>
      <name val="ＭＳ Ｐゴシック"/>
      <family val="3"/>
      <charset val="128"/>
    </font>
    <font>
      <i/>
      <sz val="10"/>
      <color rgb="FFC00000"/>
      <name val="ＭＳ Ｐゴシック"/>
      <family val="3"/>
      <charset val="128"/>
    </font>
    <font>
      <i/>
      <sz val="6"/>
      <color rgb="FFC00000"/>
      <name val="游ゴシック"/>
      <family val="3"/>
      <charset val="128"/>
      <scheme val="minor"/>
    </font>
    <font>
      <b/>
      <sz val="9"/>
      <color theme="5" tint="-0.249977111117893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0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</fills>
  <borders count="2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 style="double">
        <color theme="1"/>
      </top>
      <bottom style="medium">
        <color theme="1"/>
      </bottom>
      <diagonal/>
    </border>
    <border>
      <left style="hair">
        <color indexed="64"/>
      </left>
      <right style="medium">
        <color indexed="64"/>
      </right>
      <top style="hair">
        <color theme="1"/>
      </top>
      <bottom style="double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double">
        <color theme="1"/>
      </bottom>
      <diagonal/>
    </border>
    <border>
      <left style="thin">
        <color indexed="64"/>
      </left>
      <right style="hair">
        <color indexed="64"/>
      </right>
      <top style="hair">
        <color theme="1"/>
      </top>
      <bottom style="double">
        <color theme="1"/>
      </bottom>
      <diagonal/>
    </border>
    <border>
      <left style="hair">
        <color indexed="64"/>
      </left>
      <right style="medium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double">
        <color theme="1"/>
      </top>
      <bottom style="medium">
        <color theme="1"/>
      </bottom>
      <diagonal/>
    </border>
    <border>
      <left/>
      <right style="thin">
        <color theme="1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theme="1"/>
      </top>
      <bottom style="double">
        <color theme="1"/>
      </bottom>
      <diagonal/>
    </border>
    <border>
      <left/>
      <right/>
      <top style="hair">
        <color theme="1"/>
      </top>
      <bottom style="double">
        <color theme="1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double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C00000"/>
      </top>
      <bottom/>
      <diagonal/>
    </border>
    <border>
      <left style="medium">
        <color indexed="64"/>
      </left>
      <right/>
      <top/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hair">
        <color indexed="64"/>
      </left>
      <right/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4"/>
      </top>
      <bottom style="thin">
        <color indexed="64"/>
      </bottom>
      <diagonal/>
    </border>
    <border>
      <left style="hair">
        <color indexed="64"/>
      </left>
      <right/>
      <top style="thin">
        <color theme="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hair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double">
        <color theme="1"/>
      </top>
      <bottom style="medium">
        <color indexed="64"/>
      </bottom>
      <diagonal/>
    </border>
    <border>
      <left/>
      <right/>
      <top style="double">
        <color theme="1"/>
      </top>
      <bottom style="medium">
        <color indexed="64"/>
      </bottom>
      <diagonal/>
    </border>
    <border>
      <left/>
      <right style="medium">
        <color indexed="64"/>
      </right>
      <top style="double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 style="double">
        <color theme="1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1" fillId="0" borderId="0">
      <alignment vertical="center"/>
    </xf>
    <xf numFmtId="0" fontId="2" fillId="0" borderId="0">
      <alignment vertical="center"/>
    </xf>
  </cellStyleXfs>
  <cellXfs count="1067">
    <xf numFmtId="0" fontId="0" fillId="0" borderId="0" xfId="0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2" borderId="6" xfId="2" applyFont="1" applyFill="1" applyBorder="1" applyAlignment="1">
      <alignment vertical="center"/>
    </xf>
    <xf numFmtId="0" fontId="9" fillId="2" borderId="6" xfId="2" applyFont="1" applyFill="1" applyBorder="1" applyAlignment="1">
      <alignment vertical="center"/>
    </xf>
    <xf numFmtId="0" fontId="8" fillId="2" borderId="14" xfId="5" applyFont="1" applyFill="1" applyBorder="1" applyAlignment="1" applyProtection="1">
      <alignment horizontal="center" vertical="center" wrapText="1"/>
    </xf>
    <xf numFmtId="0" fontId="1" fillId="0" borderId="0" xfId="6">
      <alignment vertical="center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9" borderId="14" xfId="5" applyFont="1" applyFill="1" applyBorder="1" applyAlignment="1" applyProtection="1">
      <alignment horizontal="center" vertical="center" wrapText="1"/>
    </xf>
    <xf numFmtId="0" fontId="8" fillId="0" borderId="0" xfId="5" applyFont="1" applyFill="1" applyBorder="1" applyAlignment="1" applyProtection="1">
      <alignment horizontal="center" vertical="center" wrapText="1"/>
    </xf>
    <xf numFmtId="0" fontId="14" fillId="0" borderId="0" xfId="5" applyFont="1" applyFill="1" applyBorder="1" applyAlignment="1" applyProtection="1">
      <alignment horizontal="left" vertical="center"/>
    </xf>
    <xf numFmtId="0" fontId="8" fillId="0" borderId="0" xfId="5" applyFont="1" applyFill="1" applyBorder="1" applyAlignment="1">
      <alignment horizontal="center" wrapText="1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2" fillId="0" borderId="6" xfId="1" applyBorder="1">
      <alignment vertical="center"/>
    </xf>
    <xf numFmtId="0" fontId="2" fillId="0" borderId="37" xfId="1" applyBorder="1">
      <alignment vertical="center"/>
    </xf>
    <xf numFmtId="0" fontId="2" fillId="0" borderId="31" xfId="1" applyBorder="1">
      <alignment vertical="center"/>
    </xf>
    <xf numFmtId="0" fontId="2" fillId="0" borderId="36" xfId="1" applyBorder="1">
      <alignment vertical="center"/>
    </xf>
    <xf numFmtId="0" fontId="2" fillId="0" borderId="35" xfId="1" applyBorder="1">
      <alignment vertical="center"/>
    </xf>
    <xf numFmtId="0" fontId="2" fillId="0" borderId="34" xfId="1" applyBorder="1">
      <alignment vertical="center"/>
    </xf>
    <xf numFmtId="0" fontId="2" fillId="0" borderId="0" xfId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6" fillId="0" borderId="34" xfId="1" applyFont="1" applyBorder="1" applyAlignment="1">
      <alignment horizontal="left" vertical="center"/>
    </xf>
    <xf numFmtId="0" fontId="2" fillId="0" borderId="9" xfId="1" applyBorder="1">
      <alignment vertical="center"/>
    </xf>
    <xf numFmtId="0" fontId="2" fillId="0" borderId="5" xfId="1" applyBorder="1">
      <alignment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19" fillId="0" borderId="0" xfId="1" applyFont="1">
      <alignment vertical="center"/>
    </xf>
    <xf numFmtId="0" fontId="2" fillId="0" borderId="31" xfId="1" applyBorder="1" applyAlignment="1">
      <alignment vertical="center"/>
    </xf>
    <xf numFmtId="0" fontId="2" fillId="0" borderId="36" xfId="1" applyBorder="1" applyAlignment="1">
      <alignment vertical="center"/>
    </xf>
    <xf numFmtId="0" fontId="21" fillId="8" borderId="0" xfId="1" applyFont="1" applyFill="1" applyBorder="1" applyAlignment="1">
      <alignment vertical="center"/>
    </xf>
    <xf numFmtId="0" fontId="6" fillId="7" borderId="39" xfId="1" applyFont="1" applyFill="1" applyBorder="1">
      <alignment vertical="center"/>
    </xf>
    <xf numFmtId="0" fontId="6" fillId="8" borderId="0" xfId="1" applyFont="1" applyFill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2" fillId="0" borderId="5" xfId="1" applyBorder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9" fillId="0" borderId="0" xfId="1" applyFont="1" applyAlignment="1" applyProtection="1">
      <alignment horizontal="center" vertical="center"/>
    </xf>
    <xf numFmtId="0" fontId="24" fillId="0" borderId="0" xfId="1" applyFont="1" applyAlignment="1">
      <alignment vertical="center"/>
    </xf>
    <xf numFmtId="0" fontId="6" fillId="0" borderId="0" xfId="8" applyFont="1" applyAlignment="1">
      <alignment vertical="center"/>
    </xf>
    <xf numFmtId="0" fontId="6" fillId="0" borderId="0" xfId="8" applyFont="1" applyFill="1" applyBorder="1" applyAlignment="1">
      <alignment vertical="center"/>
    </xf>
    <xf numFmtId="0" fontId="6" fillId="0" borderId="0" xfId="8" applyFont="1" applyBorder="1" applyAlignment="1">
      <alignment horizontal="right" vertical="center"/>
    </xf>
    <xf numFmtId="0" fontId="6" fillId="2" borderId="54" xfId="8" applyFont="1" applyFill="1" applyBorder="1" applyAlignment="1">
      <alignment vertical="center"/>
    </xf>
    <xf numFmtId="0" fontId="6" fillId="0" borderId="61" xfId="8" applyFont="1" applyFill="1" applyBorder="1" applyAlignment="1">
      <alignment horizontal="center" vertical="center"/>
    </xf>
    <xf numFmtId="0" fontId="6" fillId="0" borderId="56" xfId="8" applyFont="1" applyFill="1" applyBorder="1" applyAlignment="1">
      <alignment horizontal="center" vertical="center"/>
    </xf>
    <xf numFmtId="0" fontId="9" fillId="0" borderId="0" xfId="9" applyFont="1" applyFill="1" applyAlignment="1">
      <alignment vertical="center" shrinkToFit="1"/>
    </xf>
    <xf numFmtId="0" fontId="6" fillId="0" borderId="66" xfId="9" applyFont="1" applyBorder="1" applyAlignment="1" applyProtection="1">
      <alignment horizontal="center" vertical="center" shrinkToFit="1"/>
      <protection locked="0"/>
    </xf>
    <xf numFmtId="0" fontId="6" fillId="8" borderId="56" xfId="9" applyFont="1" applyFill="1" applyBorder="1" applyAlignment="1" applyProtection="1">
      <alignment vertical="center" shrinkToFit="1"/>
      <protection locked="0"/>
    </xf>
    <xf numFmtId="0" fontId="6" fillId="0" borderId="0" xfId="8" applyFont="1" applyBorder="1" applyAlignment="1">
      <alignment vertical="center"/>
    </xf>
    <xf numFmtId="178" fontId="6" fillId="0" borderId="0" xfId="8" applyNumberFormat="1" applyFont="1" applyFill="1" applyBorder="1" applyAlignment="1">
      <alignment horizontal="center" vertical="center"/>
    </xf>
    <xf numFmtId="178" fontId="6" fillId="0" borderId="0" xfId="8" applyNumberFormat="1" applyFont="1" applyFill="1" applyBorder="1" applyAlignment="1">
      <alignment horizontal="right" vertical="center"/>
    </xf>
    <xf numFmtId="0" fontId="6" fillId="2" borderId="69" xfId="8" applyFont="1" applyFill="1" applyBorder="1" applyAlignment="1">
      <alignment vertical="center"/>
    </xf>
    <xf numFmtId="0" fontId="6" fillId="2" borderId="78" xfId="8" applyFont="1" applyFill="1" applyBorder="1" applyAlignment="1">
      <alignment vertical="center"/>
    </xf>
    <xf numFmtId="178" fontId="26" fillId="8" borderId="80" xfId="10" applyNumberFormat="1" applyFont="1" applyFill="1" applyBorder="1" applyAlignment="1" applyProtection="1">
      <alignment vertical="center" shrinkToFit="1"/>
      <protection locked="0"/>
    </xf>
    <xf numFmtId="0" fontId="6" fillId="0" borderId="81" xfId="8" applyFont="1" applyBorder="1" applyAlignment="1">
      <alignment vertical="center"/>
    </xf>
    <xf numFmtId="178" fontId="26" fillId="8" borderId="83" xfId="10" applyNumberFormat="1" applyFont="1" applyFill="1" applyBorder="1" applyAlignment="1" applyProtection="1">
      <alignment vertical="center" shrinkToFit="1"/>
      <protection locked="0"/>
    </xf>
    <xf numFmtId="178" fontId="26" fillId="8" borderId="87" xfId="10" applyNumberFormat="1" applyFont="1" applyFill="1" applyBorder="1" applyAlignment="1" applyProtection="1">
      <alignment vertical="center" shrinkToFit="1"/>
      <protection locked="0"/>
    </xf>
    <xf numFmtId="0" fontId="6" fillId="0" borderId="88" xfId="8" applyFont="1" applyBorder="1" applyAlignment="1">
      <alignment vertical="center"/>
    </xf>
    <xf numFmtId="0" fontId="6" fillId="0" borderId="0" xfId="8" applyFont="1" applyAlignment="1">
      <alignment horizontal="center" vertical="center"/>
    </xf>
    <xf numFmtId="0" fontId="6" fillId="0" borderId="34" xfId="8" applyFont="1" applyBorder="1" applyAlignment="1">
      <alignment horizontal="center" vertical="center"/>
    </xf>
    <xf numFmtId="0" fontId="18" fillId="8" borderId="0" xfId="8" applyFont="1" applyFill="1" applyBorder="1" applyAlignment="1">
      <alignment horizontal="left" vertical="center" shrinkToFit="1"/>
    </xf>
    <xf numFmtId="0" fontId="6" fillId="0" borderId="0" xfId="8" applyFont="1" applyBorder="1" applyAlignment="1">
      <alignment horizontal="center" vertical="center" shrinkToFit="1"/>
    </xf>
    <xf numFmtId="0" fontId="6" fillId="0" borderId="0" xfId="8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 shrinkToFit="1"/>
    </xf>
    <xf numFmtId="0" fontId="18" fillId="8" borderId="0" xfId="8" applyFont="1" applyFill="1" applyBorder="1" applyAlignment="1">
      <alignment horizontal="left" vertical="center"/>
    </xf>
    <xf numFmtId="0" fontId="6" fillId="8" borderId="0" xfId="8" applyFont="1" applyFill="1" applyBorder="1" applyAlignment="1">
      <alignment horizontal="left" vertical="center" shrinkToFit="1"/>
    </xf>
    <xf numFmtId="0" fontId="3" fillId="0" borderId="0" xfId="8" applyFont="1" applyBorder="1" applyAlignment="1">
      <alignment horizontal="center" vertical="center"/>
    </xf>
    <xf numFmtId="0" fontId="3" fillId="0" borderId="0" xfId="8" applyFont="1" applyFill="1" applyAlignment="1">
      <alignment vertical="center"/>
    </xf>
    <xf numFmtId="0" fontId="28" fillId="0" borderId="0" xfId="8" applyFont="1" applyAlignment="1">
      <alignment vertical="center" wrapText="1"/>
    </xf>
    <xf numFmtId="178" fontId="29" fillId="8" borderId="87" xfId="10" applyNumberFormat="1" applyFont="1" applyFill="1" applyBorder="1" applyAlignment="1" applyProtection="1">
      <alignment vertical="center" shrinkToFit="1"/>
      <protection locked="0"/>
    </xf>
    <xf numFmtId="0" fontId="6" fillId="8" borderId="0" xfId="0" applyFont="1" applyFill="1" applyBorder="1" applyAlignment="1">
      <alignment horizontal="center" vertical="center" shrinkToFit="1"/>
    </xf>
    <xf numFmtId="0" fontId="18" fillId="8" borderId="0" xfId="0" applyFont="1" applyFill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6" fillId="8" borderId="67" xfId="0" applyFont="1" applyFill="1" applyBorder="1" applyAlignment="1">
      <alignment horizontal="center" vertical="center" shrinkToFit="1"/>
    </xf>
    <xf numFmtId="0" fontId="6" fillId="8" borderId="66" xfId="0" applyFont="1" applyFill="1" applyBorder="1" applyAlignment="1">
      <alignment horizontal="center" vertical="center" shrinkToFit="1"/>
    </xf>
    <xf numFmtId="0" fontId="6" fillId="8" borderId="105" xfId="0" applyFont="1" applyFill="1" applyBorder="1" applyAlignment="1">
      <alignment horizontal="center" vertical="center" shrinkToFit="1"/>
    </xf>
    <xf numFmtId="0" fontId="6" fillId="8" borderId="63" xfId="0" applyFont="1" applyFill="1" applyBorder="1" applyAlignment="1">
      <alignment horizontal="center" vertical="center" shrinkToFit="1"/>
    </xf>
    <xf numFmtId="0" fontId="6" fillId="8" borderId="104" xfId="0" applyFont="1" applyFill="1" applyBorder="1" applyAlignment="1">
      <alignment horizontal="center" vertical="center" shrinkToFit="1"/>
    </xf>
    <xf numFmtId="0" fontId="6" fillId="8" borderId="62" xfId="0" applyFont="1" applyFill="1" applyBorder="1" applyAlignment="1">
      <alignment horizontal="center" vertical="center" shrinkToFit="1"/>
    </xf>
    <xf numFmtId="0" fontId="6" fillId="8" borderId="103" xfId="0" applyFont="1" applyFill="1" applyBorder="1" applyAlignment="1">
      <alignment horizontal="center" vertical="center" shrinkToFit="1"/>
    </xf>
    <xf numFmtId="0" fontId="6" fillId="8" borderId="54" xfId="0" applyFont="1" applyFill="1" applyBorder="1" applyAlignment="1">
      <alignment horizontal="center" vertical="center" shrinkToFit="1"/>
    </xf>
    <xf numFmtId="0" fontId="6" fillId="8" borderId="51" xfId="0" applyFont="1" applyFill="1" applyBorder="1" applyAlignment="1">
      <alignment horizontal="center" vertical="center" shrinkToFit="1"/>
    </xf>
    <xf numFmtId="0" fontId="6" fillId="0" borderId="63" xfId="8" applyNumberFormat="1" applyFont="1" applyFill="1" applyBorder="1" applyAlignment="1" applyProtection="1">
      <alignment vertical="center"/>
      <protection locked="0"/>
    </xf>
    <xf numFmtId="0" fontId="9" fillId="0" borderId="0" xfId="9" applyFont="1" applyFill="1" applyBorder="1" applyAlignment="1">
      <alignment vertical="center" shrinkToFit="1"/>
    </xf>
    <xf numFmtId="0" fontId="35" fillId="8" borderId="0" xfId="6" applyFont="1" applyFill="1" applyBorder="1" applyAlignment="1" applyProtection="1">
      <alignment vertical="center"/>
    </xf>
    <xf numFmtId="178" fontId="35" fillId="8" borderId="0" xfId="6" applyNumberFormat="1" applyFont="1" applyFill="1" applyBorder="1" applyAlignment="1" applyProtection="1">
      <alignment vertical="center"/>
    </xf>
    <xf numFmtId="0" fontId="27" fillId="0" borderId="0" xfId="2" applyFont="1" applyFill="1" applyAlignment="1">
      <alignment vertical="center"/>
    </xf>
    <xf numFmtId="0" fontId="27" fillId="0" borderId="0" xfId="2" applyFont="1" applyFill="1" applyBorder="1" applyAlignment="1">
      <alignment vertical="center"/>
    </xf>
    <xf numFmtId="0" fontId="26" fillId="8" borderId="21" xfId="6" applyFont="1" applyFill="1" applyBorder="1" applyAlignment="1" applyProtection="1">
      <alignment horizontal="center" vertical="center" shrinkToFit="1"/>
    </xf>
    <xf numFmtId="0" fontId="26" fillId="8" borderId="110" xfId="6" applyFont="1" applyFill="1" applyBorder="1" applyAlignment="1" applyProtection="1">
      <alignment horizontal="center" vertical="center" shrinkToFit="1"/>
    </xf>
    <xf numFmtId="0" fontId="26" fillId="8" borderId="125" xfId="6" applyFont="1" applyFill="1" applyBorder="1" applyAlignment="1" applyProtection="1">
      <alignment horizontal="center" vertical="center" shrinkToFit="1"/>
    </xf>
    <xf numFmtId="0" fontId="26" fillId="8" borderId="37" xfId="6" applyFont="1" applyFill="1" applyBorder="1" applyAlignment="1" applyProtection="1">
      <alignment horizontal="center" vertical="center" shrinkToFit="1"/>
    </xf>
    <xf numFmtId="0" fontId="6" fillId="8" borderId="32" xfId="0" applyFont="1" applyFill="1" applyBorder="1" applyAlignment="1">
      <alignment horizontal="center" vertical="center" shrinkToFit="1"/>
    </xf>
    <xf numFmtId="0" fontId="18" fillId="8" borderId="0" xfId="0" applyFont="1" applyFill="1" applyBorder="1" applyAlignment="1">
      <alignment vertical="center" shrinkToFit="1"/>
    </xf>
    <xf numFmtId="178" fontId="6" fillId="0" borderId="58" xfId="0" applyNumberFormat="1" applyFont="1" applyFill="1" applyBorder="1" applyAlignment="1" applyProtection="1">
      <alignment horizontal="center" vertical="center" shrinkToFit="1"/>
    </xf>
    <xf numFmtId="178" fontId="6" fillId="0" borderId="60" xfId="0" applyNumberFormat="1" applyFont="1" applyFill="1" applyBorder="1" applyAlignment="1" applyProtection="1">
      <alignment horizontal="center" vertical="center" shrinkToFit="1"/>
    </xf>
    <xf numFmtId="0" fontId="37" fillId="8" borderId="0" xfId="11" applyFont="1" applyFill="1" applyAlignment="1">
      <alignment vertical="center"/>
    </xf>
    <xf numFmtId="0" fontId="26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39" fillId="8" borderId="0" xfId="11" applyFont="1" applyFill="1" applyBorder="1" applyAlignment="1">
      <alignment horizontal="left" vertical="center"/>
    </xf>
    <xf numFmtId="0" fontId="39" fillId="8" borderId="0" xfId="11" applyFont="1" applyFill="1" applyBorder="1" applyAlignment="1">
      <alignment horizontal="center" vertical="center" shrinkToFit="1"/>
    </xf>
    <xf numFmtId="0" fontId="15" fillId="0" borderId="0" xfId="11" applyFont="1" applyAlignment="1">
      <alignment vertical="center"/>
    </xf>
    <xf numFmtId="0" fontId="15" fillId="8" borderId="0" xfId="11" applyFont="1" applyFill="1" applyBorder="1" applyAlignment="1">
      <alignment horizontal="center" vertical="center" shrinkToFit="1"/>
    </xf>
    <xf numFmtId="0" fontId="26" fillId="8" borderId="0" xfId="11" applyFont="1" applyFill="1" applyBorder="1" applyAlignment="1">
      <alignment horizontal="center" vertical="center"/>
    </xf>
    <xf numFmtId="0" fontId="26" fillId="8" borderId="31" xfId="11" applyFont="1" applyFill="1" applyBorder="1" applyAlignment="1">
      <alignment vertical="center"/>
    </xf>
    <xf numFmtId="0" fontId="40" fillId="0" borderId="0" xfId="11" applyFont="1" applyAlignment="1">
      <alignment vertical="center"/>
    </xf>
    <xf numFmtId="0" fontId="25" fillId="4" borderId="20" xfId="11" applyFont="1" applyFill="1" applyBorder="1" applyAlignment="1">
      <alignment vertical="center" shrinkToFit="1"/>
    </xf>
    <xf numFmtId="0" fontId="26" fillId="4" borderId="20" xfId="11" applyFont="1" applyFill="1" applyBorder="1" applyAlignment="1">
      <alignment horizontal="center" vertical="center" shrinkToFit="1"/>
    </xf>
    <xf numFmtId="0" fontId="26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8" fillId="8" borderId="0" xfId="2" applyFont="1" applyFill="1" applyAlignment="1">
      <alignment horizontal="left" vertical="center" wrapText="1"/>
    </xf>
    <xf numFmtId="0" fontId="8" fillId="8" borderId="31" xfId="2" applyFont="1" applyFill="1" applyBorder="1" applyAlignment="1">
      <alignment horizontal="left" vertical="center" wrapText="1"/>
    </xf>
    <xf numFmtId="0" fontId="8" fillId="4" borderId="17" xfId="2" applyFont="1" applyFill="1" applyBorder="1" applyAlignment="1">
      <alignment vertical="center" shrinkToFit="1"/>
    </xf>
    <xf numFmtId="0" fontId="8" fillId="4" borderId="20" xfId="2" applyFont="1" applyFill="1" applyBorder="1" applyAlignment="1">
      <alignment vertical="center" shrinkToFit="1"/>
    </xf>
    <xf numFmtId="0" fontId="8" fillId="4" borderId="24" xfId="2" applyFont="1" applyFill="1" applyBorder="1" applyAlignment="1">
      <alignment vertical="center" shrinkToFit="1"/>
    </xf>
    <xf numFmtId="0" fontId="9" fillId="2" borderId="9" xfId="2" applyFont="1" applyFill="1" applyBorder="1" applyAlignment="1">
      <alignment vertical="center"/>
    </xf>
    <xf numFmtId="0" fontId="11" fillId="8" borderId="0" xfId="2" applyFont="1" applyFill="1" applyAlignment="1">
      <alignment vertical="center"/>
    </xf>
    <xf numFmtId="0" fontId="9" fillId="8" borderId="0" xfId="2" applyFont="1" applyFill="1" applyAlignment="1">
      <alignment vertical="center"/>
    </xf>
    <xf numFmtId="0" fontId="11" fillId="8" borderId="0" xfId="2" applyNumberFormat="1" applyFont="1" applyFill="1" applyAlignment="1">
      <alignment horizontal="left" vertical="center"/>
    </xf>
    <xf numFmtId="0" fontId="26" fillId="8" borderId="0" xfId="11" applyFont="1" applyFill="1" applyBorder="1" applyAlignment="1">
      <alignment vertical="center" shrinkToFit="1"/>
    </xf>
    <xf numFmtId="0" fontId="26" fillId="0" borderId="17" xfId="6" applyFont="1" applyFill="1" applyBorder="1" applyAlignment="1">
      <alignment vertical="center" shrinkToFit="1"/>
    </xf>
    <xf numFmtId="0" fontId="26" fillId="0" borderId="0" xfId="6" applyFont="1" applyFill="1" applyBorder="1" applyAlignment="1">
      <alignment vertical="center" shrinkToFit="1"/>
    </xf>
    <xf numFmtId="0" fontId="26" fillId="0" borderId="17" xfId="6" applyFont="1" applyFill="1" applyBorder="1" applyAlignment="1">
      <alignment horizontal="center" vertical="center" shrinkToFit="1"/>
    </xf>
    <xf numFmtId="0" fontId="26" fillId="0" borderId="0" xfId="11" applyFont="1" applyFill="1" applyAlignment="1">
      <alignment vertical="center"/>
    </xf>
    <xf numFmtId="0" fontId="6" fillId="8" borderId="61" xfId="0" applyFont="1" applyFill="1" applyBorder="1" applyAlignment="1">
      <alignment horizontal="center" vertical="center" shrinkToFit="1"/>
    </xf>
    <xf numFmtId="0" fontId="6" fillId="8" borderId="56" xfId="0" applyFont="1" applyFill="1" applyBorder="1" applyAlignment="1">
      <alignment horizontal="center" vertical="center" shrinkToFit="1"/>
    </xf>
    <xf numFmtId="0" fontId="18" fillId="8" borderId="0" xfId="8" applyFont="1" applyFill="1" applyBorder="1" applyAlignment="1">
      <alignment horizontal="center" vertical="center" shrinkToFit="1"/>
    </xf>
    <xf numFmtId="0" fontId="6" fillId="0" borderId="0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/>
    </xf>
    <xf numFmtId="0" fontId="26" fillId="0" borderId="17" xfId="6" applyFont="1" applyFill="1" applyBorder="1" applyAlignment="1">
      <alignment vertical="center" shrinkToFit="1"/>
    </xf>
    <xf numFmtId="0" fontId="15" fillId="8" borderId="0" xfId="11" applyFont="1" applyFill="1" applyBorder="1" applyAlignment="1">
      <alignment horizontal="center" vertical="center" shrinkToFit="1"/>
    </xf>
    <xf numFmtId="0" fontId="26" fillId="8" borderId="0" xfId="11" applyFont="1" applyFill="1" applyBorder="1" applyAlignment="1">
      <alignment horizontal="center" vertical="center"/>
    </xf>
    <xf numFmtId="0" fontId="8" fillId="8" borderId="31" xfId="2" applyFont="1" applyFill="1" applyBorder="1" applyAlignment="1">
      <alignment horizontal="left" vertical="center" wrapText="1"/>
    </xf>
    <xf numFmtId="0" fontId="6" fillId="0" borderId="6" xfId="8" applyFont="1" applyBorder="1" applyAlignment="1">
      <alignment vertical="center"/>
    </xf>
    <xf numFmtId="0" fontId="6" fillId="0" borderId="9" xfId="8" applyFont="1" applyBorder="1" applyAlignment="1">
      <alignment vertical="center"/>
    </xf>
    <xf numFmtId="0" fontId="3" fillId="0" borderId="34" xfId="8" applyFont="1" applyBorder="1" applyAlignment="1">
      <alignment horizontal="center" vertical="center"/>
    </xf>
    <xf numFmtId="0" fontId="6" fillId="0" borderId="35" xfId="8" applyFont="1" applyBorder="1" applyAlignment="1">
      <alignment vertical="center"/>
    </xf>
    <xf numFmtId="0" fontId="6" fillId="0" borderId="34" xfId="8" applyFont="1" applyFill="1" applyBorder="1" applyAlignment="1">
      <alignment vertical="center"/>
    </xf>
    <xf numFmtId="0" fontId="6" fillId="0" borderId="35" xfId="8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1" fillId="0" borderId="34" xfId="8" applyFont="1" applyBorder="1" applyAlignment="1">
      <alignment horizontal="left" vertical="center"/>
    </xf>
    <xf numFmtId="0" fontId="27" fillId="0" borderId="0" xfId="8" applyFont="1" applyBorder="1" applyAlignment="1">
      <alignment vertical="center"/>
    </xf>
    <xf numFmtId="178" fontId="6" fillId="0" borderId="34" xfId="8" applyNumberFormat="1" applyFont="1" applyFill="1" applyBorder="1" applyAlignment="1">
      <alignment horizontal="right" vertical="center"/>
    </xf>
    <xf numFmtId="0" fontId="9" fillId="0" borderId="35" xfId="9" applyFont="1" applyFill="1" applyBorder="1" applyAlignment="1">
      <alignment vertical="center" shrinkToFit="1"/>
    </xf>
    <xf numFmtId="0" fontId="6" fillId="0" borderId="34" xfId="8" applyFont="1" applyBorder="1" applyAlignment="1">
      <alignment horizontal="center" vertical="center"/>
    </xf>
    <xf numFmtId="0" fontId="34" fillId="8" borderId="34" xfId="6" applyFont="1" applyFill="1" applyBorder="1" applyAlignment="1" applyProtection="1">
      <alignment vertical="center"/>
    </xf>
    <xf numFmtId="0" fontId="27" fillId="0" borderId="35" xfId="2" applyFont="1" applyFill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28" fillId="0" borderId="0" xfId="8" applyFont="1" applyFill="1" applyAlignment="1">
      <alignment vertical="center"/>
    </xf>
    <xf numFmtId="0" fontId="6" fillId="2" borderId="174" xfId="8" applyFont="1" applyFill="1" applyBorder="1" applyAlignment="1">
      <alignment vertical="center"/>
    </xf>
    <xf numFmtId="178" fontId="6" fillId="0" borderId="35" xfId="8" applyNumberFormat="1" applyFont="1" applyFill="1" applyBorder="1" applyAlignment="1">
      <alignment horizontal="center" vertical="center"/>
    </xf>
    <xf numFmtId="0" fontId="37" fillId="8" borderId="6" xfId="11" applyFont="1" applyFill="1" applyBorder="1" applyAlignment="1">
      <alignment vertical="center"/>
    </xf>
    <xf numFmtId="0" fontId="26" fillId="8" borderId="34" xfId="11" applyFont="1" applyFill="1" applyBorder="1" applyAlignment="1">
      <alignment vertical="center" shrinkToFit="1"/>
    </xf>
    <xf numFmtId="0" fontId="26" fillId="0" borderId="35" xfId="6" applyFont="1" applyFill="1" applyBorder="1" applyAlignment="1">
      <alignment vertical="center" shrinkToFit="1"/>
    </xf>
    <xf numFmtId="0" fontId="39" fillId="8" borderId="34" xfId="11" applyFont="1" applyFill="1" applyBorder="1" applyAlignment="1">
      <alignment horizontal="left" vertical="center"/>
    </xf>
    <xf numFmtId="0" fontId="8" fillId="8" borderId="0" xfId="2" applyFont="1" applyFill="1" applyBorder="1" applyAlignment="1">
      <alignment horizontal="left" vertical="center" wrapText="1"/>
    </xf>
    <xf numFmtId="0" fontId="11" fillId="8" borderId="34" xfId="2" applyFont="1" applyFill="1" applyBorder="1" applyAlignment="1">
      <alignment vertical="center"/>
    </xf>
    <xf numFmtId="0" fontId="9" fillId="8" borderId="0" xfId="2" applyFont="1" applyFill="1" applyBorder="1" applyAlignment="1">
      <alignment vertical="center"/>
    </xf>
    <xf numFmtId="0" fontId="11" fillId="8" borderId="36" xfId="2" applyNumberFormat="1" applyFont="1" applyFill="1" applyBorder="1" applyAlignment="1">
      <alignment horizontal="left" vertical="center"/>
    </xf>
    <xf numFmtId="0" fontId="9" fillId="8" borderId="31" xfId="2" applyFont="1" applyFill="1" applyBorder="1" applyAlignment="1">
      <alignment vertical="center"/>
    </xf>
    <xf numFmtId="0" fontId="6" fillId="0" borderId="0" xfId="11" applyFont="1" applyBorder="1" applyAlignment="1">
      <alignment vertical="center"/>
    </xf>
    <xf numFmtId="0" fontId="26" fillId="0" borderId="0" xfId="11" applyFont="1" applyBorder="1" applyAlignment="1">
      <alignment vertical="center"/>
    </xf>
    <xf numFmtId="0" fontId="26" fillId="0" borderId="6" xfId="11" applyFont="1" applyBorder="1" applyAlignment="1">
      <alignment vertical="center"/>
    </xf>
    <xf numFmtId="0" fontId="15" fillId="0" borderId="0" xfId="11" applyFont="1" applyBorder="1" applyAlignment="1">
      <alignment vertical="center"/>
    </xf>
    <xf numFmtId="0" fontId="40" fillId="0" borderId="0" xfId="11" applyFont="1" applyBorder="1" applyAlignment="1">
      <alignment vertical="center"/>
    </xf>
    <xf numFmtId="0" fontId="26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37" fillId="8" borderId="9" xfId="11" applyFont="1" applyFill="1" applyBorder="1" applyAlignment="1">
      <alignment vertical="center"/>
    </xf>
    <xf numFmtId="0" fontId="26" fillId="0" borderId="175" xfId="11" applyFont="1" applyBorder="1" applyAlignment="1">
      <alignment vertical="center"/>
    </xf>
    <xf numFmtId="0" fontId="50" fillId="2" borderId="22" xfId="2" applyNumberFormat="1" applyFont="1" applyFill="1" applyBorder="1" applyAlignment="1" applyProtection="1">
      <alignment horizontal="center" vertical="center"/>
    </xf>
    <xf numFmtId="0" fontId="51" fillId="2" borderId="22" xfId="2" applyNumberFormat="1" applyFont="1" applyFill="1" applyBorder="1" applyAlignment="1" applyProtection="1">
      <alignment horizontal="center" vertical="center" wrapText="1" shrinkToFit="1"/>
    </xf>
    <xf numFmtId="0" fontId="51" fillId="2" borderId="22" xfId="2" applyNumberFormat="1" applyFont="1" applyFill="1" applyBorder="1" applyAlignment="1" applyProtection="1">
      <alignment horizontal="center" vertical="center" shrinkToFit="1"/>
    </xf>
    <xf numFmtId="0" fontId="51" fillId="11" borderId="48" xfId="2" applyNumberFormat="1" applyFont="1" applyFill="1" applyBorder="1" applyAlignment="1" applyProtection="1">
      <alignment horizontal="center" vertical="center" shrinkToFit="1"/>
    </xf>
    <xf numFmtId="0" fontId="51" fillId="2" borderId="178" xfId="2" applyNumberFormat="1" applyFont="1" applyFill="1" applyBorder="1" applyAlignment="1" applyProtection="1">
      <alignment horizontal="center" vertical="center" wrapText="1"/>
    </xf>
    <xf numFmtId="181" fontId="51" fillId="2" borderId="178" xfId="2" applyNumberFormat="1" applyFont="1" applyFill="1" applyBorder="1" applyAlignment="1" applyProtection="1">
      <alignment horizontal="center" vertical="center" wrapText="1"/>
    </xf>
    <xf numFmtId="182" fontId="51" fillId="2" borderId="179" xfId="2" applyNumberFormat="1" applyFont="1" applyFill="1" applyBorder="1" applyAlignment="1" applyProtection="1">
      <alignment horizontal="center" vertical="center" wrapText="1"/>
    </xf>
    <xf numFmtId="182" fontId="51" fillId="2" borderId="180" xfId="2" applyNumberFormat="1" applyFont="1" applyFill="1" applyBorder="1" applyAlignment="1" applyProtection="1">
      <alignment horizontal="center" vertical="center" wrapText="1"/>
    </xf>
    <xf numFmtId="182" fontId="51" fillId="2" borderId="181" xfId="2" applyNumberFormat="1" applyFont="1" applyFill="1" applyBorder="1" applyAlignment="1" applyProtection="1">
      <alignment horizontal="center" vertical="center" wrapText="1"/>
    </xf>
    <xf numFmtId="0" fontId="51" fillId="2" borderId="182" xfId="2" applyNumberFormat="1" applyFont="1" applyFill="1" applyBorder="1" applyAlignment="1" applyProtection="1">
      <alignment horizontal="center" vertical="center" wrapText="1"/>
    </xf>
    <xf numFmtId="0" fontId="51" fillId="2" borderId="178" xfId="2" applyNumberFormat="1" applyFont="1" applyFill="1" applyBorder="1" applyAlignment="1" applyProtection="1">
      <alignment horizontal="center" vertical="center"/>
    </xf>
    <xf numFmtId="0" fontId="51" fillId="2" borderId="183" xfId="2" applyNumberFormat="1" applyFont="1" applyFill="1" applyBorder="1" applyAlignment="1" applyProtection="1">
      <alignment horizontal="center" vertical="center"/>
    </xf>
    <xf numFmtId="0" fontId="52" fillId="8" borderId="0" xfId="2" applyNumberFormat="1" applyFont="1" applyFill="1" applyAlignment="1" applyProtection="1">
      <alignment horizontal="center" vertical="center"/>
    </xf>
    <xf numFmtId="178" fontId="50" fillId="12" borderId="44" xfId="2" applyNumberFormat="1" applyFont="1" applyFill="1" applyBorder="1" applyAlignment="1" applyProtection="1">
      <alignment horizontal="center" vertical="center"/>
    </xf>
    <xf numFmtId="178" fontId="53" fillId="8" borderId="44" xfId="2" applyNumberFormat="1" applyFont="1" applyFill="1" applyBorder="1" applyAlignment="1" applyProtection="1">
      <alignment horizontal="center" vertical="center"/>
    </xf>
    <xf numFmtId="178" fontId="53" fillId="8" borderId="184" xfId="2" applyNumberFormat="1" applyFont="1" applyFill="1" applyBorder="1" applyAlignment="1" applyProtection="1">
      <alignment horizontal="center" vertical="center"/>
    </xf>
    <xf numFmtId="178" fontId="53" fillId="8" borderId="185" xfId="2" applyNumberFormat="1" applyFont="1" applyFill="1" applyBorder="1" applyAlignment="1" applyProtection="1">
      <alignment horizontal="center" vertical="center"/>
    </xf>
    <xf numFmtId="0" fontId="53" fillId="8" borderId="18" xfId="2" applyNumberFormat="1" applyFont="1" applyFill="1" applyBorder="1" applyAlignment="1" applyProtection="1">
      <alignment horizontal="left" vertical="center" shrinkToFit="1"/>
    </xf>
    <xf numFmtId="0" fontId="53" fillId="11" borderId="16" xfId="2" applyNumberFormat="1" applyFont="1" applyFill="1" applyBorder="1" applyAlignment="1" applyProtection="1">
      <alignment horizontal="left" vertical="center" shrinkToFit="1"/>
    </xf>
    <xf numFmtId="0" fontId="53" fillId="8" borderId="186" xfId="2" applyNumberFormat="1" applyFont="1" applyFill="1" applyBorder="1" applyAlignment="1" applyProtection="1">
      <alignment horizontal="left" vertical="center" shrinkToFit="1"/>
    </xf>
    <xf numFmtId="181" fontId="53" fillId="8" borderId="186" xfId="2" applyNumberFormat="1" applyFont="1" applyFill="1" applyBorder="1" applyAlignment="1" applyProtection="1">
      <alignment horizontal="center" vertical="center" shrinkToFit="1"/>
    </xf>
    <xf numFmtId="183" fontId="53" fillId="8" borderId="187" xfId="2" applyNumberFormat="1" applyFont="1" applyFill="1" applyBorder="1" applyAlignment="1" applyProtection="1">
      <alignment horizontal="center" vertical="center" shrinkToFit="1"/>
    </xf>
    <xf numFmtId="183" fontId="53" fillId="8" borderId="188" xfId="2" applyNumberFormat="1" applyFont="1" applyFill="1" applyBorder="1" applyAlignment="1" applyProtection="1">
      <alignment horizontal="center" vertical="center" shrinkToFit="1"/>
    </xf>
    <xf numFmtId="0" fontId="53" fillId="8" borderId="186" xfId="2" applyNumberFormat="1" applyFont="1" applyFill="1" applyBorder="1" applyAlignment="1" applyProtection="1">
      <alignment horizontal="left" vertical="center"/>
    </xf>
    <xf numFmtId="0" fontId="53" fillId="8" borderId="189" xfId="2" applyNumberFormat="1" applyFont="1" applyFill="1" applyBorder="1" applyAlignment="1" applyProtection="1">
      <alignment horizontal="left" vertical="center" shrinkToFit="1"/>
    </xf>
    <xf numFmtId="184" fontId="53" fillId="8" borderId="189" xfId="2" applyNumberFormat="1" applyFont="1" applyFill="1" applyBorder="1" applyAlignment="1" applyProtection="1">
      <alignment vertical="center" shrinkToFit="1"/>
    </xf>
    <xf numFmtId="185" fontId="53" fillId="8" borderId="186" xfId="3" applyNumberFormat="1" applyFont="1" applyFill="1" applyBorder="1" applyAlignment="1" applyProtection="1">
      <alignment vertical="center" shrinkToFit="1"/>
    </xf>
    <xf numFmtId="186" fontId="53" fillId="8" borderId="190" xfId="3" applyNumberFormat="1" applyFont="1" applyFill="1" applyBorder="1" applyAlignment="1" applyProtection="1">
      <alignment vertical="center" shrinkToFit="1"/>
    </xf>
    <xf numFmtId="0" fontId="53" fillId="8" borderId="0" xfId="2" applyNumberFormat="1" applyFont="1" applyFill="1" applyAlignment="1" applyProtection="1">
      <alignment vertical="center"/>
    </xf>
    <xf numFmtId="178" fontId="53" fillId="8" borderId="191" xfId="2" applyNumberFormat="1" applyFont="1" applyFill="1" applyBorder="1" applyAlignment="1" applyProtection="1">
      <alignment horizontal="center" vertical="center"/>
    </xf>
    <xf numFmtId="178" fontId="53" fillId="8" borderId="187" xfId="2" applyNumberFormat="1" applyFont="1" applyFill="1" applyBorder="1" applyAlignment="1" applyProtection="1">
      <alignment horizontal="center" vertical="center"/>
    </xf>
    <xf numFmtId="178" fontId="53" fillId="8" borderId="189" xfId="2" applyNumberFormat="1" applyFont="1" applyFill="1" applyBorder="1" applyAlignment="1" applyProtection="1">
      <alignment horizontal="center" vertical="center"/>
    </xf>
    <xf numFmtId="0" fontId="53" fillId="8" borderId="190" xfId="2" applyNumberFormat="1" applyFont="1" applyFill="1" applyBorder="1" applyAlignment="1" applyProtection="1">
      <alignment horizontal="left" vertical="center" shrinkToFit="1"/>
    </xf>
    <xf numFmtId="0" fontId="52" fillId="8" borderId="0" xfId="2" applyNumberFormat="1" applyFont="1" applyFill="1" applyAlignment="1" applyProtection="1">
      <alignment vertical="center"/>
    </xf>
    <xf numFmtId="0" fontId="50" fillId="8" borderId="0" xfId="2" applyNumberFormat="1" applyFont="1" applyFill="1" applyAlignment="1" applyProtection="1">
      <alignment vertical="center"/>
    </xf>
    <xf numFmtId="0" fontId="52" fillId="8" borderId="0" xfId="2" applyNumberFormat="1" applyFont="1" applyFill="1" applyAlignment="1" applyProtection="1">
      <alignment vertical="center" shrinkToFit="1"/>
    </xf>
    <xf numFmtId="0" fontId="52" fillId="11" borderId="0" xfId="2" applyNumberFormat="1" applyFont="1" applyFill="1" applyAlignment="1" applyProtection="1">
      <alignment vertical="center" shrinkToFit="1"/>
    </xf>
    <xf numFmtId="181" fontId="52" fillId="8" borderId="0" xfId="2" applyNumberFormat="1" applyFont="1" applyFill="1" applyAlignment="1" applyProtection="1">
      <alignment vertical="center"/>
    </xf>
    <xf numFmtId="0" fontId="52" fillId="8" borderId="0" xfId="2" applyNumberFormat="1" applyFont="1" applyFill="1" applyBorder="1" applyAlignment="1" applyProtection="1">
      <alignment vertical="center"/>
    </xf>
    <xf numFmtId="0" fontId="6" fillId="0" borderId="0" xfId="8" applyFont="1" applyAlignment="1" applyProtection="1">
      <alignment vertical="center"/>
      <protection locked="0"/>
    </xf>
    <xf numFmtId="0" fontId="28" fillId="0" borderId="0" xfId="8" applyFont="1" applyAlignment="1" applyProtection="1">
      <alignment vertical="center" wrapText="1"/>
      <protection locked="0"/>
    </xf>
    <xf numFmtId="0" fontId="3" fillId="0" borderId="0" xfId="8" applyFont="1" applyFill="1" applyAlignment="1" applyProtection="1">
      <alignment vertical="center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18" fillId="8" borderId="0" xfId="8" applyFont="1" applyFill="1" applyBorder="1" applyAlignment="1" applyProtection="1">
      <alignment horizontal="center" vertical="center" shrinkToFit="1"/>
      <protection locked="0"/>
    </xf>
    <xf numFmtId="0" fontId="3" fillId="0" borderId="0" xfId="8" applyFont="1" applyBorder="1" applyAlignment="1" applyProtection="1">
      <alignment horizontal="center" vertical="center"/>
      <protection locked="0"/>
    </xf>
    <xf numFmtId="0" fontId="6" fillId="8" borderId="0" xfId="8" applyFont="1" applyFill="1" applyBorder="1" applyAlignment="1" applyProtection="1">
      <alignment horizontal="left" vertical="center" shrinkToFit="1"/>
      <protection locked="0"/>
    </xf>
    <xf numFmtId="0" fontId="18" fillId="8" borderId="0" xfId="8" applyFont="1" applyFill="1" applyBorder="1" applyAlignment="1" applyProtection="1">
      <alignment horizontal="left"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18" fillId="8" borderId="0" xfId="8" applyFont="1" applyFill="1" applyBorder="1" applyAlignment="1" applyProtection="1">
      <alignment horizontal="left" vertical="center" shrinkToFit="1"/>
      <protection locked="0"/>
    </xf>
    <xf numFmtId="0" fontId="6" fillId="0" borderId="0" xfId="8" applyFont="1" applyFill="1" applyBorder="1" applyAlignment="1" applyProtection="1">
      <alignment horizontal="center" vertical="center" shrinkToFit="1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Border="1" applyAlignment="1" applyProtection="1">
      <alignment horizontal="center" vertical="center"/>
      <protection locked="0"/>
    </xf>
    <xf numFmtId="0" fontId="6" fillId="0" borderId="0" xfId="8" applyFont="1" applyBorder="1" applyAlignment="1" applyProtection="1">
      <alignment horizontal="center" vertical="center" shrinkToFit="1"/>
      <protection locked="0"/>
    </xf>
    <xf numFmtId="0" fontId="6" fillId="0" borderId="34" xfId="8" applyFont="1" applyBorder="1" applyAlignment="1" applyProtection="1">
      <alignment horizontal="center" vertical="center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0" fontId="6" fillId="8" borderId="0" xfId="0" applyFont="1" applyFill="1" applyBorder="1" applyAlignment="1" applyProtection="1">
      <alignment horizontal="center" vertical="center" shrinkToFit="1"/>
      <protection locked="0"/>
    </xf>
    <xf numFmtId="0" fontId="18" fillId="8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8" fillId="8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31" fillId="0" borderId="0" xfId="8" applyFont="1" applyAlignment="1" applyProtection="1">
      <alignment horizontal="left" vertical="center"/>
      <protection locked="0"/>
    </xf>
    <xf numFmtId="0" fontId="27" fillId="0" borderId="0" xfId="8" applyFont="1" applyAlignment="1" applyProtection="1">
      <alignment vertical="center"/>
      <protection locked="0"/>
    </xf>
    <xf numFmtId="0" fontId="6" fillId="0" borderId="88" xfId="8" applyFont="1" applyBorder="1" applyAlignment="1" applyProtection="1">
      <alignment vertical="center"/>
      <protection locked="0"/>
    </xf>
    <xf numFmtId="0" fontId="6" fillId="0" borderId="81" xfId="8" applyFont="1" applyBorder="1" applyAlignment="1" applyProtection="1">
      <alignment vertical="center"/>
      <protection locked="0"/>
    </xf>
    <xf numFmtId="178" fontId="6" fillId="0" borderId="0" xfId="8" applyNumberFormat="1" applyFont="1" applyFill="1" applyBorder="1" applyAlignment="1" applyProtection="1">
      <alignment horizontal="right" vertical="center"/>
      <protection locked="0"/>
    </xf>
    <xf numFmtId="178" fontId="6" fillId="0" borderId="0" xfId="8" applyNumberFormat="1" applyFont="1" applyFill="1" applyBorder="1" applyAlignment="1" applyProtection="1">
      <alignment horizontal="center" vertical="center"/>
      <protection locked="0"/>
    </xf>
    <xf numFmtId="0" fontId="6" fillId="0" borderId="0" xfId="8" applyFont="1" applyBorder="1" applyAlignment="1" applyProtection="1">
      <alignment vertical="center"/>
      <protection locked="0"/>
    </xf>
    <xf numFmtId="0" fontId="6" fillId="0" borderId="0" xfId="8" applyFont="1" applyBorder="1" applyAlignment="1" applyProtection="1">
      <alignment horizontal="right" vertical="center"/>
      <protection locked="0"/>
    </xf>
    <xf numFmtId="0" fontId="9" fillId="0" borderId="0" xfId="9" applyFont="1" applyFill="1" applyAlignment="1" applyProtection="1">
      <alignment vertical="center" shrinkToFit="1"/>
      <protection locked="0"/>
    </xf>
    <xf numFmtId="0" fontId="9" fillId="0" borderId="0" xfId="9" applyFont="1" applyFill="1" applyBorder="1" applyAlignment="1" applyProtection="1">
      <alignment vertical="center" shrinkToFit="1"/>
      <protection locked="0"/>
    </xf>
    <xf numFmtId="0" fontId="6" fillId="0" borderId="56" xfId="8" applyFont="1" applyFill="1" applyBorder="1" applyAlignment="1" applyProtection="1">
      <alignment horizontal="center" vertical="center"/>
      <protection locked="0"/>
    </xf>
    <xf numFmtId="0" fontId="6" fillId="0" borderId="61" xfId="8" applyFont="1" applyFill="1" applyBorder="1" applyAlignment="1" applyProtection="1">
      <alignment horizontal="center" vertical="center"/>
      <protection locked="0"/>
    </xf>
    <xf numFmtId="0" fontId="6" fillId="2" borderId="54" xfId="8" applyFont="1" applyFill="1" applyBorder="1" applyAlignment="1" applyProtection="1">
      <alignment vertical="center"/>
      <protection locked="0"/>
    </xf>
    <xf numFmtId="0" fontId="34" fillId="8" borderId="0" xfId="6" applyFont="1" applyFill="1" applyBorder="1" applyAlignment="1" applyProtection="1">
      <alignment vertical="center"/>
      <protection locked="0"/>
    </xf>
    <xf numFmtId="0" fontId="35" fillId="8" borderId="0" xfId="6" applyFont="1" applyFill="1" applyBorder="1" applyAlignment="1" applyProtection="1">
      <alignment vertical="center"/>
      <protection locked="0"/>
    </xf>
    <xf numFmtId="178" fontId="35" fillId="8" borderId="0" xfId="6" applyNumberFormat="1" applyFont="1" applyFill="1" applyBorder="1" applyAlignment="1" applyProtection="1">
      <alignment vertical="center"/>
      <protection locked="0"/>
    </xf>
    <xf numFmtId="0" fontId="27" fillId="0" borderId="0" xfId="2" applyFont="1" applyFill="1" applyAlignment="1" applyProtection="1">
      <alignment vertical="center"/>
      <protection locked="0"/>
    </xf>
    <xf numFmtId="0" fontId="27" fillId="0" borderId="0" xfId="2" applyFont="1" applyFill="1" applyBorder="1" applyAlignment="1" applyProtection="1">
      <alignment vertical="center"/>
      <protection locked="0"/>
    </xf>
    <xf numFmtId="0" fontId="26" fillId="8" borderId="37" xfId="6" applyFont="1" applyFill="1" applyBorder="1" applyAlignment="1" applyProtection="1">
      <alignment horizontal="center" vertical="center" shrinkToFit="1"/>
      <protection locked="0"/>
    </xf>
    <xf numFmtId="0" fontId="6" fillId="8" borderId="67" xfId="0" applyFont="1" applyFill="1" applyBorder="1" applyAlignment="1" applyProtection="1">
      <alignment horizontal="center" vertical="center" shrinkToFit="1"/>
    </xf>
    <xf numFmtId="0" fontId="6" fillId="8" borderId="66" xfId="0" applyFont="1" applyFill="1" applyBorder="1" applyAlignment="1" applyProtection="1">
      <alignment horizontal="center" vertical="center" shrinkToFit="1"/>
    </xf>
    <xf numFmtId="0" fontId="6" fillId="8" borderId="105" xfId="0" applyFont="1" applyFill="1" applyBorder="1" applyAlignment="1" applyProtection="1">
      <alignment horizontal="center" vertical="center" shrinkToFit="1"/>
    </xf>
    <xf numFmtId="0" fontId="6" fillId="8" borderId="63" xfId="0" applyFont="1" applyFill="1" applyBorder="1" applyAlignment="1" applyProtection="1">
      <alignment horizontal="center" vertical="center" shrinkToFit="1"/>
    </xf>
    <xf numFmtId="0" fontId="6" fillId="8" borderId="104" xfId="0" applyFont="1" applyFill="1" applyBorder="1" applyAlignment="1" applyProtection="1">
      <alignment horizontal="center" vertical="center" shrinkToFit="1"/>
    </xf>
    <xf numFmtId="0" fontId="6" fillId="8" borderId="62" xfId="0" applyFont="1" applyFill="1" applyBorder="1" applyAlignment="1" applyProtection="1">
      <alignment horizontal="center" vertical="center" shrinkToFit="1"/>
    </xf>
    <xf numFmtId="0" fontId="6" fillId="8" borderId="103" xfId="0" applyFont="1" applyFill="1" applyBorder="1" applyAlignment="1" applyProtection="1">
      <alignment horizontal="center" vertical="center" shrinkToFit="1"/>
    </xf>
    <xf numFmtId="0" fontId="6" fillId="8" borderId="54" xfId="0" applyFont="1" applyFill="1" applyBorder="1" applyAlignment="1" applyProtection="1">
      <alignment horizontal="center" vertical="center" shrinkToFit="1"/>
    </xf>
    <xf numFmtId="0" fontId="6" fillId="8" borderId="32" xfId="0" applyFont="1" applyFill="1" applyBorder="1" applyAlignment="1" applyProtection="1">
      <alignment horizontal="center" vertical="center" shrinkToFit="1"/>
    </xf>
    <xf numFmtId="0" fontId="6" fillId="8" borderId="51" xfId="0" applyFont="1" applyFill="1" applyBorder="1" applyAlignment="1" applyProtection="1">
      <alignment horizontal="center" vertical="center" shrinkToFit="1"/>
    </xf>
    <xf numFmtId="0" fontId="6" fillId="8" borderId="61" xfId="0" applyFont="1" applyFill="1" applyBorder="1" applyAlignment="1" applyProtection="1">
      <alignment horizontal="center" vertical="center" shrinkToFit="1"/>
    </xf>
    <xf numFmtId="0" fontId="6" fillId="8" borderId="56" xfId="0" applyFont="1" applyFill="1" applyBorder="1" applyAlignment="1" applyProtection="1">
      <alignment horizontal="center" vertical="center" shrinkToFit="1"/>
    </xf>
    <xf numFmtId="0" fontId="26" fillId="0" borderId="0" xfId="11" applyFont="1" applyAlignment="1">
      <alignment horizontal="left" vertical="center"/>
    </xf>
    <xf numFmtId="0" fontId="6" fillId="2" borderId="200" xfId="8" applyFont="1" applyFill="1" applyBorder="1" applyAlignment="1" applyProtection="1">
      <alignment vertical="center"/>
      <protection locked="0"/>
    </xf>
    <xf numFmtId="0" fontId="6" fillId="2" borderId="197" xfId="8" applyFont="1" applyFill="1" applyBorder="1" applyAlignment="1" applyProtection="1">
      <alignment vertical="center"/>
      <protection locked="0"/>
    </xf>
    <xf numFmtId="0" fontId="6" fillId="2" borderId="198" xfId="8" applyFont="1" applyFill="1" applyBorder="1" applyAlignment="1" applyProtection="1">
      <alignment vertical="center"/>
      <protection locked="0"/>
    </xf>
    <xf numFmtId="0" fontId="6" fillId="0" borderId="56" xfId="9" applyFont="1" applyBorder="1" applyAlignment="1" applyProtection="1">
      <alignment horizontal="center" vertical="center" shrinkToFit="1"/>
      <protection locked="0"/>
    </xf>
    <xf numFmtId="0" fontId="26" fillId="8" borderId="19" xfId="6" applyFont="1" applyFill="1" applyBorder="1" applyAlignment="1" applyProtection="1">
      <alignment horizontal="center" vertical="center" shrinkToFit="1"/>
      <protection locked="0"/>
    </xf>
    <xf numFmtId="0" fontId="26" fillId="8" borderId="207" xfId="6" applyFont="1" applyFill="1" applyBorder="1" applyAlignment="1" applyProtection="1">
      <alignment horizontal="center" vertical="center" shrinkToFit="1"/>
      <protection locked="0"/>
    </xf>
    <xf numFmtId="0" fontId="26" fillId="8" borderId="56" xfId="6" applyFont="1" applyFill="1" applyBorder="1" applyAlignment="1" applyProtection="1">
      <alignment horizontal="center" vertical="center" shrinkToFit="1"/>
      <protection locked="0"/>
    </xf>
    <xf numFmtId="0" fontId="26" fillId="8" borderId="104" xfId="6" applyFont="1" applyFill="1" applyBorder="1" applyAlignment="1" applyProtection="1">
      <alignment horizontal="center" vertical="center" shrinkToFit="1"/>
      <protection locked="0"/>
    </xf>
    <xf numFmtId="0" fontId="27" fillId="0" borderId="34" xfId="2" applyFont="1" applyFill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26" fillId="0" borderId="60" xfId="6" applyFont="1" applyFill="1" applyBorder="1" applyAlignment="1" applyProtection="1">
      <alignment horizontal="left" vertical="center" shrinkToFit="1"/>
      <protection locked="0"/>
    </xf>
    <xf numFmtId="0" fontId="26" fillId="0" borderId="59" xfId="6" applyFont="1" applyFill="1" applyBorder="1" applyAlignment="1" applyProtection="1">
      <alignment horizontal="left" vertical="center" shrinkToFit="1"/>
      <protection locked="0"/>
    </xf>
    <xf numFmtId="0" fontId="26" fillId="0" borderId="61" xfId="6" applyFont="1" applyFill="1" applyBorder="1" applyAlignment="1" applyProtection="1">
      <alignment horizontal="left" vertical="center" shrinkToFit="1"/>
      <protection locked="0"/>
    </xf>
    <xf numFmtId="0" fontId="26" fillId="0" borderId="58" xfId="6" applyFont="1" applyFill="1" applyBorder="1" applyAlignment="1" applyProtection="1">
      <alignment horizontal="left" vertical="center" shrinkToFit="1"/>
      <protection locked="0"/>
    </xf>
    <xf numFmtId="0" fontId="26" fillId="0" borderId="57" xfId="6" applyFont="1" applyFill="1" applyBorder="1" applyAlignment="1" applyProtection="1">
      <alignment horizontal="left" vertical="center" shrinkToFit="1"/>
      <protection locked="0"/>
    </xf>
    <xf numFmtId="0" fontId="26" fillId="0" borderId="56" xfId="6" applyFont="1" applyFill="1" applyBorder="1" applyAlignment="1" applyProtection="1">
      <alignment horizontal="left" vertical="center" shrinkToFit="1"/>
      <protection locked="0"/>
    </xf>
    <xf numFmtId="0" fontId="26" fillId="2" borderId="3" xfId="6" applyFont="1" applyFill="1" applyBorder="1" applyAlignment="1" applyProtection="1">
      <alignment horizontal="center" vertical="center" shrinkToFit="1"/>
      <protection locked="0"/>
    </xf>
    <xf numFmtId="0" fontId="26" fillId="2" borderId="2" xfId="6" applyFont="1" applyFill="1" applyBorder="1" applyAlignment="1" applyProtection="1">
      <alignment horizontal="center" vertical="center" shrinkToFit="1"/>
      <protection locked="0"/>
    </xf>
    <xf numFmtId="0" fontId="26" fillId="2" borderId="38" xfId="6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 applyProtection="1">
      <alignment horizontal="center" vertical="center" shrinkToFit="1"/>
      <protection locked="0"/>
    </xf>
    <xf numFmtId="0" fontId="26" fillId="2" borderId="55" xfId="6" applyFont="1" applyFill="1" applyBorder="1" applyAlignment="1" applyProtection="1">
      <alignment horizontal="right" vertical="center" shrinkToFit="1"/>
      <protection locked="0"/>
    </xf>
    <xf numFmtId="0" fontId="26" fillId="2" borderId="52" xfId="6" applyFont="1" applyFill="1" applyBorder="1" applyAlignment="1" applyProtection="1">
      <alignment horizontal="right" vertical="center" shrinkToFit="1"/>
      <protection locked="0"/>
    </xf>
    <xf numFmtId="0" fontId="26" fillId="2" borderId="54" xfId="6" applyFont="1" applyFill="1" applyBorder="1" applyAlignment="1" applyProtection="1">
      <alignment horizontal="right" vertical="center" shrinkToFit="1"/>
      <protection locked="0"/>
    </xf>
    <xf numFmtId="0" fontId="6" fillId="0" borderId="60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0" fontId="6" fillId="0" borderId="61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26" fillId="2" borderId="8" xfId="6" applyFont="1" applyFill="1" applyBorder="1" applyAlignment="1" applyProtection="1">
      <alignment horizontal="center" vertical="center" shrinkToFit="1"/>
      <protection locked="0"/>
    </xf>
    <xf numFmtId="0" fontId="26" fillId="2" borderId="6" xfId="6" applyFont="1" applyFill="1" applyBorder="1" applyAlignment="1" applyProtection="1">
      <alignment horizontal="center" vertical="center" shrinkToFit="1"/>
      <protection locked="0"/>
    </xf>
    <xf numFmtId="0" fontId="26" fillId="2" borderId="201" xfId="6" applyFont="1" applyFill="1" applyBorder="1" applyAlignment="1" applyProtection="1">
      <alignment horizontal="center" vertical="center" shrinkToFit="1"/>
      <protection locked="0"/>
    </xf>
    <xf numFmtId="0" fontId="26" fillId="0" borderId="63" xfId="6" applyFont="1" applyFill="1" applyBorder="1" applyAlignment="1" applyProtection="1">
      <alignment horizontal="center" vertical="center" shrinkToFit="1"/>
      <protection locked="0"/>
    </xf>
    <xf numFmtId="0" fontId="26" fillId="0" borderId="57" xfId="6" applyFont="1" applyFill="1" applyBorder="1" applyAlignment="1" applyProtection="1">
      <alignment horizontal="center" vertical="center" shrinkToFit="1"/>
      <protection locked="0"/>
    </xf>
    <xf numFmtId="0" fontId="26" fillId="0" borderId="56" xfId="6" applyFont="1" applyFill="1" applyBorder="1" applyAlignment="1" applyProtection="1">
      <alignment horizontal="center" vertical="center" shrinkToFit="1"/>
      <protection locked="0"/>
    </xf>
    <xf numFmtId="38" fontId="26" fillId="0" borderId="58" xfId="7" applyFont="1" applyFill="1" applyBorder="1" applyAlignment="1" applyProtection="1">
      <alignment vertical="center" shrinkToFit="1"/>
      <protection locked="0"/>
    </xf>
    <xf numFmtId="38" fontId="26" fillId="0" borderId="57" xfId="7" applyFont="1" applyFill="1" applyBorder="1" applyAlignment="1" applyProtection="1">
      <alignment vertical="center" shrinkToFit="1"/>
      <protection locked="0"/>
    </xf>
    <xf numFmtId="178" fontId="26" fillId="0" borderId="58" xfId="6" applyNumberFormat="1" applyFont="1" applyFill="1" applyBorder="1" applyAlignment="1" applyProtection="1">
      <alignment horizontal="right" vertical="center" shrinkToFit="1"/>
      <protection locked="0"/>
    </xf>
    <xf numFmtId="178" fontId="26" fillId="0" borderId="86" xfId="6" applyNumberFormat="1" applyFont="1" applyFill="1" applyBorder="1" applyAlignment="1" applyProtection="1">
      <alignment horizontal="right" vertical="center" shrinkToFit="1"/>
      <protection locked="0"/>
    </xf>
    <xf numFmtId="178" fontId="26" fillId="0" borderId="85" xfId="6" applyNumberFormat="1" applyFont="1" applyFill="1" applyBorder="1" applyAlignment="1" applyProtection="1">
      <alignment horizontal="center" vertical="center" shrinkToFit="1"/>
      <protection locked="0"/>
    </xf>
    <xf numFmtId="178" fontId="26" fillId="0" borderId="56" xfId="6" applyNumberFormat="1" applyFont="1" applyFill="1" applyBorder="1" applyAlignment="1" applyProtection="1">
      <alignment horizontal="center" vertical="center" shrinkToFit="1"/>
      <protection locked="0"/>
    </xf>
    <xf numFmtId="178" fontId="26" fillId="0" borderId="203" xfId="6" applyNumberFormat="1" applyFont="1" applyFill="1" applyBorder="1" applyAlignment="1" applyProtection="1">
      <alignment horizontal="center" vertical="center" shrinkToFit="1"/>
      <protection locked="0"/>
    </xf>
    <xf numFmtId="178" fontId="26" fillId="0" borderId="19" xfId="6" applyNumberFormat="1" applyFont="1" applyFill="1" applyBorder="1" applyAlignment="1" applyProtection="1">
      <alignment horizontal="center" vertical="center" shrinkToFit="1"/>
      <protection locked="0"/>
    </xf>
    <xf numFmtId="179" fontId="26" fillId="8" borderId="116" xfId="10" applyNumberFormat="1" applyFont="1" applyFill="1" applyBorder="1" applyAlignment="1" applyProtection="1">
      <alignment vertical="center" shrinkToFit="1"/>
      <protection locked="0"/>
    </xf>
    <xf numFmtId="179" fontId="26" fillId="8" borderId="117" xfId="10" applyNumberFormat="1" applyFont="1" applyFill="1" applyBorder="1" applyAlignment="1" applyProtection="1">
      <alignment vertical="center" shrinkToFit="1"/>
      <protection locked="0"/>
    </xf>
    <xf numFmtId="0" fontId="6" fillId="0" borderId="59" xfId="8" applyFont="1" applyBorder="1" applyAlignment="1" applyProtection="1">
      <alignment horizontal="center" vertical="center"/>
      <protection locked="0"/>
    </xf>
    <xf numFmtId="0" fontId="6" fillId="0" borderId="82" xfId="8" applyFont="1" applyBorder="1" applyAlignment="1" applyProtection="1">
      <alignment horizontal="center" vertical="center"/>
      <protection locked="0"/>
    </xf>
    <xf numFmtId="0" fontId="6" fillId="0" borderId="57" xfId="8" applyFont="1" applyBorder="1" applyAlignment="1" applyProtection="1">
      <alignment horizontal="center" vertical="center"/>
      <protection locked="0"/>
    </xf>
    <xf numFmtId="0" fontId="6" fillId="0" borderId="84" xfId="8" applyFont="1" applyBorder="1" applyAlignment="1" applyProtection="1">
      <alignment horizontal="center" vertical="center"/>
      <protection locked="0"/>
    </xf>
    <xf numFmtId="179" fontId="26" fillId="8" borderId="88" xfId="10" applyNumberFormat="1" applyFont="1" applyFill="1" applyBorder="1" applyAlignment="1" applyProtection="1">
      <alignment vertical="center" shrinkToFit="1"/>
      <protection locked="0"/>
    </xf>
    <xf numFmtId="179" fontId="26" fillId="8" borderId="81" xfId="10" applyNumberFormat="1" applyFont="1" applyFill="1" applyBorder="1" applyAlignment="1" applyProtection="1">
      <alignment vertical="center" shrinkToFit="1"/>
      <protection locked="0"/>
    </xf>
    <xf numFmtId="178" fontId="6" fillId="0" borderId="58" xfId="8" applyNumberFormat="1" applyFont="1" applyFill="1" applyBorder="1" applyAlignment="1" applyProtection="1">
      <alignment vertical="center"/>
      <protection locked="0"/>
    </xf>
    <xf numFmtId="178" fontId="6" fillId="0" borderId="57" xfId="8" applyNumberFormat="1" applyFont="1" applyFill="1" applyBorder="1" applyAlignment="1" applyProtection="1">
      <alignment vertical="center"/>
      <protection locked="0"/>
    </xf>
    <xf numFmtId="178" fontId="6" fillId="0" borderId="52" xfId="8" applyNumberFormat="1" applyFont="1" applyFill="1" applyBorder="1" applyAlignment="1" applyProtection="1">
      <alignment horizontal="center" vertical="center"/>
      <protection locked="0"/>
    </xf>
    <xf numFmtId="178" fontId="6" fillId="0" borderId="79" xfId="8" applyNumberFormat="1" applyFont="1" applyFill="1" applyBorder="1" applyAlignment="1" applyProtection="1">
      <alignment horizontal="center" vertical="center"/>
      <protection locked="0"/>
    </xf>
    <xf numFmtId="178" fontId="10" fillId="0" borderId="58" xfId="8" applyNumberFormat="1" applyFont="1" applyFill="1" applyBorder="1" applyAlignment="1" applyProtection="1">
      <alignment horizontal="center" vertical="center"/>
      <protection locked="0"/>
    </xf>
    <xf numFmtId="178" fontId="10" fillId="0" borderId="57" xfId="8" applyNumberFormat="1" applyFont="1" applyFill="1" applyBorder="1" applyAlignment="1" applyProtection="1">
      <alignment horizontal="center" vertical="center"/>
      <protection locked="0"/>
    </xf>
    <xf numFmtId="178" fontId="10" fillId="0" borderId="56" xfId="8" applyNumberFormat="1" applyFont="1" applyFill="1" applyBorder="1" applyAlignment="1" applyProtection="1">
      <alignment horizontal="center" vertical="center"/>
      <protection locked="0"/>
    </xf>
    <xf numFmtId="178" fontId="6" fillId="3" borderId="60" xfId="8" applyNumberFormat="1" applyFont="1" applyFill="1" applyBorder="1" applyAlignment="1" applyProtection="1">
      <alignment horizontal="right" vertical="center"/>
      <protection locked="0"/>
    </xf>
    <xf numFmtId="178" fontId="6" fillId="3" borderId="59" xfId="8" applyNumberFormat="1" applyFont="1" applyFill="1" applyBorder="1" applyAlignment="1" applyProtection="1">
      <alignment horizontal="right" vertical="center"/>
      <protection locked="0"/>
    </xf>
    <xf numFmtId="0" fontId="6" fillId="0" borderId="75" xfId="9" applyFont="1" applyFill="1" applyBorder="1" applyAlignment="1" applyProtection="1">
      <alignment horizontal="left" vertical="center" shrinkToFit="1"/>
      <protection locked="0"/>
    </xf>
    <xf numFmtId="0" fontId="6" fillId="0" borderId="74" xfId="9" applyFont="1" applyFill="1" applyBorder="1" applyAlignment="1" applyProtection="1">
      <alignment horizontal="left" vertical="center" shrinkToFit="1"/>
      <protection locked="0"/>
    </xf>
    <xf numFmtId="0" fontId="6" fillId="0" borderId="73" xfId="9" applyFont="1" applyFill="1" applyBorder="1" applyAlignment="1" applyProtection="1">
      <alignment horizontal="left" vertical="center" shrinkToFit="1"/>
      <protection locked="0"/>
    </xf>
    <xf numFmtId="178" fontId="6" fillId="2" borderId="55" xfId="8" applyNumberFormat="1" applyFont="1" applyFill="1" applyBorder="1" applyAlignment="1" applyProtection="1">
      <alignment horizontal="right" vertical="center"/>
      <protection locked="0"/>
    </xf>
    <xf numFmtId="178" fontId="6" fillId="2" borderId="52" xfId="8" applyNumberFormat="1" applyFont="1" applyFill="1" applyBorder="1" applyAlignment="1" applyProtection="1">
      <alignment horizontal="right" vertical="center"/>
      <protection locked="0"/>
    </xf>
    <xf numFmtId="178" fontId="6" fillId="2" borderId="54" xfId="8" applyNumberFormat="1" applyFont="1" applyFill="1" applyBorder="1" applyAlignment="1" applyProtection="1">
      <alignment horizontal="right" vertical="center"/>
      <protection locked="0"/>
    </xf>
    <xf numFmtId="0" fontId="6" fillId="2" borderId="192" xfId="8" applyFont="1" applyFill="1" applyBorder="1" applyAlignment="1" applyProtection="1">
      <alignment horizontal="center" vertical="top" wrapText="1"/>
      <protection locked="0"/>
    </xf>
    <xf numFmtId="0" fontId="6" fillId="2" borderId="193" xfId="8" applyFont="1" applyFill="1" applyBorder="1" applyAlignment="1" applyProtection="1">
      <alignment horizontal="center" vertical="top" wrapText="1"/>
      <protection locked="0"/>
    </xf>
    <xf numFmtId="0" fontId="6" fillId="2" borderId="194" xfId="8" applyFont="1" applyFill="1" applyBorder="1" applyAlignment="1" applyProtection="1">
      <alignment horizontal="center" vertical="top" wrapText="1"/>
      <protection locked="0"/>
    </xf>
    <xf numFmtId="178" fontId="10" fillId="7" borderId="60" xfId="8" applyNumberFormat="1" applyFont="1" applyFill="1" applyBorder="1" applyAlignment="1" applyProtection="1">
      <alignment horizontal="center" vertical="center"/>
      <protection locked="0"/>
    </xf>
    <xf numFmtId="178" fontId="10" fillId="7" borderId="59" xfId="8" applyNumberFormat="1" applyFont="1" applyFill="1" applyBorder="1" applyAlignment="1" applyProtection="1">
      <alignment horizontal="center" vertical="center"/>
      <protection locked="0"/>
    </xf>
    <xf numFmtId="178" fontId="10" fillId="7" borderId="61" xfId="8" applyNumberFormat="1" applyFont="1" applyFill="1" applyBorder="1" applyAlignment="1" applyProtection="1">
      <alignment horizontal="center" vertical="center"/>
      <protection locked="0"/>
    </xf>
    <xf numFmtId="0" fontId="6" fillId="0" borderId="58" xfId="8" applyFont="1" applyFill="1" applyBorder="1" applyAlignment="1" applyProtection="1">
      <alignment horizontal="center" vertical="center"/>
      <protection locked="0"/>
    </xf>
    <xf numFmtId="0" fontId="6" fillId="0" borderId="57" xfId="8" applyFont="1" applyFill="1" applyBorder="1" applyAlignment="1" applyProtection="1">
      <alignment horizontal="center" vertical="center"/>
      <protection locked="0"/>
    </xf>
    <xf numFmtId="0" fontId="6" fillId="0" borderId="86" xfId="8" applyFont="1" applyFill="1" applyBorder="1" applyAlignment="1" applyProtection="1">
      <alignment horizontal="center" vertical="center"/>
      <protection locked="0"/>
    </xf>
    <xf numFmtId="178" fontId="6" fillId="3" borderId="85" xfId="8" applyNumberFormat="1" applyFont="1" applyFill="1" applyBorder="1" applyAlignment="1" applyProtection="1">
      <alignment vertical="center"/>
      <protection locked="0"/>
    </xf>
    <xf numFmtId="178" fontId="6" fillId="3" borderId="57" xfId="8" applyNumberFormat="1" applyFont="1" applyFill="1" applyBorder="1" applyAlignment="1" applyProtection="1">
      <alignment vertical="center"/>
      <protection locked="0"/>
    </xf>
    <xf numFmtId="178" fontId="6" fillId="3" borderId="56" xfId="8" applyNumberFormat="1" applyFont="1" applyFill="1" applyBorder="1" applyAlignment="1" applyProtection="1">
      <alignment vertical="center"/>
      <protection locked="0"/>
    </xf>
    <xf numFmtId="0" fontId="18" fillId="2" borderId="196" xfId="8" applyFont="1" applyFill="1" applyBorder="1" applyAlignment="1" applyProtection="1">
      <alignment horizontal="center" vertical="center"/>
      <protection locked="0"/>
    </xf>
    <xf numFmtId="0" fontId="18" fillId="2" borderId="197" xfId="8" applyFont="1" applyFill="1" applyBorder="1" applyAlignment="1" applyProtection="1">
      <alignment horizontal="center" vertical="center"/>
      <protection locked="0"/>
    </xf>
    <xf numFmtId="0" fontId="18" fillId="2" borderId="198" xfId="8" applyFont="1" applyFill="1" applyBorder="1" applyAlignment="1" applyProtection="1">
      <alignment horizontal="center" vertical="center"/>
      <protection locked="0"/>
    </xf>
    <xf numFmtId="178" fontId="6" fillId="3" borderId="53" xfId="8" applyNumberFormat="1" applyFont="1" applyFill="1" applyBorder="1" applyAlignment="1" applyProtection="1">
      <alignment horizontal="right" vertical="center"/>
      <protection locked="0"/>
    </xf>
    <xf numFmtId="178" fontId="6" fillId="3" borderId="52" xfId="8" applyNumberFormat="1" applyFont="1" applyFill="1" applyBorder="1" applyAlignment="1" applyProtection="1">
      <alignment horizontal="right" vertical="center"/>
      <protection locked="0"/>
    </xf>
    <xf numFmtId="0" fontId="6" fillId="0" borderId="72" xfId="9" applyFont="1" applyFill="1" applyBorder="1" applyAlignment="1" applyProtection="1">
      <alignment horizontal="left" vertical="center" shrinkToFit="1"/>
      <protection locked="0"/>
    </xf>
    <xf numFmtId="0" fontId="6" fillId="0" borderId="71" xfId="9" applyFont="1" applyFill="1" applyBorder="1" applyAlignment="1" applyProtection="1">
      <alignment horizontal="left" vertical="center" shrinkToFit="1"/>
      <protection locked="0"/>
    </xf>
    <xf numFmtId="0" fontId="6" fillId="0" borderId="70" xfId="9" applyFont="1" applyFill="1" applyBorder="1" applyAlignment="1" applyProtection="1">
      <alignment horizontal="left" vertical="center" shrinkToFit="1"/>
      <protection locked="0"/>
    </xf>
    <xf numFmtId="0" fontId="6" fillId="0" borderId="77" xfId="9" applyFont="1" applyFill="1" applyBorder="1" applyAlignment="1" applyProtection="1">
      <alignment horizontal="left" vertical="center" shrinkToFit="1"/>
      <protection locked="0"/>
    </xf>
    <xf numFmtId="0" fontId="6" fillId="0" borderId="76" xfId="9" applyFont="1" applyFill="1" applyBorder="1" applyAlignment="1" applyProtection="1">
      <alignment horizontal="left" vertical="center" shrinkToFit="1"/>
      <protection locked="0"/>
    </xf>
    <xf numFmtId="0" fontId="6" fillId="0" borderId="195" xfId="9" applyFont="1" applyFill="1" applyBorder="1" applyAlignment="1" applyProtection="1">
      <alignment horizontal="left" vertical="center" shrinkToFi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6" xfId="8" applyFont="1" applyFill="1" applyBorder="1" applyAlignment="1" applyProtection="1">
      <alignment horizontal="center" vertical="center" wrapText="1"/>
      <protection locked="0"/>
    </xf>
    <xf numFmtId="0" fontId="6" fillId="2" borderId="99" xfId="8" applyFont="1" applyFill="1" applyBorder="1" applyAlignment="1" applyProtection="1">
      <alignment horizontal="center" vertical="center" wrapText="1"/>
      <protection locked="0"/>
    </xf>
    <xf numFmtId="0" fontId="6" fillId="2" borderId="48" xfId="8" applyFont="1" applyFill="1" applyBorder="1" applyAlignment="1" applyProtection="1">
      <alignment horizontal="center" vertical="center" wrapText="1"/>
      <protection locked="0"/>
    </xf>
    <xf numFmtId="0" fontId="6" fillId="2" borderId="0" xfId="8" applyFont="1" applyFill="1" applyBorder="1" applyAlignment="1" applyProtection="1">
      <alignment horizontal="center" vertical="center" wrapText="1"/>
      <protection locked="0"/>
    </xf>
    <xf numFmtId="0" fontId="6" fillId="2" borderId="97" xfId="8" applyFont="1" applyFill="1" applyBorder="1" applyAlignment="1" applyProtection="1">
      <alignment horizontal="center" vertical="center" wrapText="1"/>
      <protection locked="0"/>
    </xf>
    <xf numFmtId="0" fontId="6" fillId="2" borderId="65" xfId="8" applyFont="1" applyFill="1" applyBorder="1" applyAlignment="1" applyProtection="1">
      <alignment horizontal="center" vertical="center" wrapText="1"/>
      <protection locked="0"/>
    </xf>
    <xf numFmtId="0" fontId="6" fillId="2" borderId="64" xfId="8" applyFont="1" applyFill="1" applyBorder="1" applyAlignment="1" applyProtection="1">
      <alignment horizontal="center" vertical="center" wrapText="1"/>
      <protection locked="0"/>
    </xf>
    <xf numFmtId="0" fontId="6" fillId="2" borderId="90" xfId="8" applyFont="1" applyFill="1" applyBorder="1" applyAlignment="1" applyProtection="1">
      <alignment horizontal="center" vertical="center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49" xfId="8" applyFont="1" applyFill="1" applyBorder="1" applyAlignment="1" applyProtection="1">
      <alignment horizontal="center" vertical="center" wrapText="1"/>
      <protection locked="0"/>
    </xf>
    <xf numFmtId="0" fontId="6" fillId="2" borderId="66" xfId="8" applyFont="1" applyFill="1" applyBorder="1" applyAlignment="1" applyProtection="1">
      <alignment horizontal="center" vertical="center" wrapText="1"/>
      <protection locked="0"/>
    </xf>
    <xf numFmtId="178" fontId="10" fillId="7" borderId="58" xfId="8" applyNumberFormat="1" applyFont="1" applyFill="1" applyBorder="1" applyAlignment="1" applyProtection="1">
      <alignment horizontal="center" vertical="center"/>
      <protection locked="0"/>
    </xf>
    <xf numFmtId="178" fontId="10" fillId="7" borderId="57" xfId="8" applyNumberFormat="1" applyFont="1" applyFill="1" applyBorder="1" applyAlignment="1" applyProtection="1">
      <alignment horizontal="center" vertical="center"/>
      <protection locked="0"/>
    </xf>
    <xf numFmtId="178" fontId="10" fillId="7" borderId="56" xfId="8" applyNumberFormat="1" applyFont="1" applyFill="1" applyBorder="1" applyAlignment="1" applyProtection="1">
      <alignment horizontal="center" vertical="center"/>
      <protection locked="0"/>
    </xf>
    <xf numFmtId="0" fontId="6" fillId="2" borderId="199" xfId="8" applyFont="1" applyFill="1" applyBorder="1" applyAlignment="1" applyProtection="1">
      <alignment horizontal="center" vertical="center"/>
      <protection locked="0"/>
    </xf>
    <xf numFmtId="0" fontId="6" fillId="2" borderId="6" xfId="8" applyFont="1" applyFill="1" applyBorder="1" applyAlignment="1" applyProtection="1">
      <alignment horizontal="center" vertical="center"/>
      <protection locked="0"/>
    </xf>
    <xf numFmtId="0" fontId="6" fillId="2" borderId="9" xfId="8" applyFont="1" applyFill="1" applyBorder="1" applyAlignment="1" applyProtection="1">
      <alignment horizontal="center" vertical="center"/>
      <protection locked="0"/>
    </xf>
    <xf numFmtId="0" fontId="6" fillId="2" borderId="96" xfId="8" applyFont="1" applyFill="1" applyBorder="1" applyAlignment="1" applyProtection="1">
      <alignment horizontal="center" vertical="center"/>
      <protection locked="0"/>
    </xf>
    <xf numFmtId="0" fontId="6" fillId="2" borderId="0" xfId="8" applyFont="1" applyFill="1" applyBorder="1" applyAlignment="1" applyProtection="1">
      <alignment horizontal="center" vertical="center"/>
      <protection locked="0"/>
    </xf>
    <xf numFmtId="0" fontId="6" fillId="2" borderId="35" xfId="8" applyFont="1" applyFill="1" applyBorder="1" applyAlignment="1" applyProtection="1">
      <alignment horizontal="center" vertical="center"/>
      <protection locked="0"/>
    </xf>
    <xf numFmtId="0" fontId="6" fillId="2" borderId="89" xfId="8" applyFont="1" applyFill="1" applyBorder="1" applyAlignment="1" applyProtection="1">
      <alignment horizontal="center" vertical="center"/>
      <protection locked="0"/>
    </xf>
    <xf numFmtId="0" fontId="6" fillId="2" borderId="88" xfId="8" applyFont="1" applyFill="1" applyBorder="1" applyAlignment="1" applyProtection="1">
      <alignment horizontal="center" vertical="center"/>
      <protection locked="0"/>
    </xf>
    <xf numFmtId="0" fontId="6" fillId="2" borderId="87" xfId="8" applyFont="1" applyFill="1" applyBorder="1" applyAlignment="1" applyProtection="1">
      <alignment horizontal="center" vertical="center"/>
      <protection locked="0"/>
    </xf>
    <xf numFmtId="178" fontId="6" fillId="3" borderId="58" xfId="8" applyNumberFormat="1" applyFont="1" applyFill="1" applyBorder="1" applyAlignment="1" applyProtection="1">
      <alignment horizontal="right" vertical="center"/>
      <protection locked="0"/>
    </xf>
    <xf numFmtId="178" fontId="6" fillId="3" borderId="57" xfId="8" applyNumberFormat="1" applyFont="1" applyFill="1" applyBorder="1" applyAlignment="1" applyProtection="1">
      <alignment horizontal="right" vertical="center"/>
      <protection locked="0"/>
    </xf>
    <xf numFmtId="178" fontId="13" fillId="0" borderId="58" xfId="8" applyNumberFormat="1" applyFont="1" applyFill="1" applyBorder="1" applyAlignment="1" applyProtection="1">
      <alignment horizontal="center" vertical="center"/>
      <protection locked="0"/>
    </xf>
    <xf numFmtId="178" fontId="13" fillId="0" borderId="57" xfId="8" applyNumberFormat="1" applyFont="1" applyFill="1" applyBorder="1" applyAlignment="1" applyProtection="1">
      <alignment horizontal="center" vertical="center"/>
      <protection locked="0"/>
    </xf>
    <xf numFmtId="178" fontId="13" fillId="0" borderId="56" xfId="8" applyNumberFormat="1" applyFont="1" applyFill="1" applyBorder="1" applyAlignment="1" applyProtection="1">
      <alignment horizontal="center" vertical="center"/>
      <protection locked="0"/>
    </xf>
    <xf numFmtId="178" fontId="6" fillId="0" borderId="60" xfId="8" applyNumberFormat="1" applyFont="1" applyFill="1" applyBorder="1" applyAlignment="1" applyProtection="1">
      <alignment vertical="center"/>
      <protection locked="0"/>
    </xf>
    <xf numFmtId="178" fontId="6" fillId="0" borderId="59" xfId="8" applyNumberFormat="1" applyFont="1" applyFill="1" applyBorder="1" applyAlignment="1" applyProtection="1">
      <alignment vertical="center"/>
      <protection locked="0"/>
    </xf>
    <xf numFmtId="0" fontId="6" fillId="3" borderId="57" xfId="8" applyFont="1" applyFill="1" applyBorder="1" applyAlignment="1" applyProtection="1">
      <alignment horizontal="center" vertical="center"/>
      <protection locked="0"/>
    </xf>
    <xf numFmtId="0" fontId="6" fillId="3" borderId="56" xfId="8" applyFont="1" applyFill="1" applyBorder="1" applyAlignment="1" applyProtection="1">
      <alignment horizontal="center" vertical="center"/>
      <protection locked="0"/>
    </xf>
    <xf numFmtId="178" fontId="6" fillId="13" borderId="53" xfId="8" applyNumberFormat="1" applyFont="1" applyFill="1" applyBorder="1" applyAlignment="1" applyProtection="1">
      <alignment horizontal="right" vertical="center"/>
      <protection locked="0"/>
    </xf>
    <xf numFmtId="0" fontId="6" fillId="13" borderId="52" xfId="8" applyFont="1" applyFill="1" applyBorder="1" applyAlignment="1" applyProtection="1">
      <alignment horizontal="right" vertical="center"/>
      <protection locked="0"/>
    </xf>
    <xf numFmtId="0" fontId="6" fillId="0" borderId="0" xfId="8" applyFont="1" applyBorder="1" applyAlignment="1" applyProtection="1">
      <alignment horizontal="center" vertical="center"/>
      <protection locked="0"/>
    </xf>
    <xf numFmtId="0" fontId="6" fillId="2" borderId="55" xfId="8" applyFont="1" applyFill="1" applyBorder="1" applyAlignment="1" applyProtection="1">
      <alignment horizontal="right" vertical="center"/>
      <protection locked="0"/>
    </xf>
    <xf numFmtId="0" fontId="6" fillId="2" borderId="52" xfId="8" applyFont="1" applyFill="1" applyBorder="1" applyAlignment="1" applyProtection="1">
      <alignment horizontal="right" vertical="center"/>
      <protection locked="0"/>
    </xf>
    <xf numFmtId="0" fontId="6" fillId="2" borderId="54" xfId="8" applyFont="1" applyFill="1" applyBorder="1" applyAlignment="1" applyProtection="1">
      <alignment horizontal="right" vertical="center"/>
      <protection locked="0"/>
    </xf>
    <xf numFmtId="0" fontId="26" fillId="2" borderId="5" xfId="6" applyFont="1" applyFill="1" applyBorder="1" applyAlignment="1" applyProtection="1">
      <alignment horizontal="center" vertical="center" shrinkToFit="1"/>
      <protection locked="0"/>
    </xf>
    <xf numFmtId="0" fontId="26" fillId="2" borderId="7" xfId="6" applyFont="1" applyFill="1" applyBorder="1" applyAlignment="1" applyProtection="1">
      <alignment horizontal="center" vertical="center" shrinkToFit="1"/>
      <protection locked="0"/>
    </xf>
    <xf numFmtId="178" fontId="6" fillId="3" borderId="118" xfId="8" applyNumberFormat="1" applyFont="1" applyFill="1" applyBorder="1" applyAlignment="1" applyProtection="1">
      <alignment vertical="center"/>
      <protection locked="0"/>
    </xf>
    <xf numFmtId="178" fontId="6" fillId="3" borderId="59" xfId="8" applyNumberFormat="1" applyFont="1" applyFill="1" applyBorder="1" applyAlignment="1" applyProtection="1">
      <alignment vertical="center"/>
      <protection locked="0"/>
    </xf>
    <xf numFmtId="178" fontId="6" fillId="3" borderId="61" xfId="8" applyNumberFormat="1" applyFont="1" applyFill="1" applyBorder="1" applyAlignment="1" applyProtection="1">
      <alignment vertical="center"/>
      <protection locked="0"/>
    </xf>
    <xf numFmtId="0" fontId="6" fillId="2" borderId="1" xfId="8" applyFont="1" applyFill="1" applyBorder="1" applyAlignment="1" applyProtection="1">
      <alignment horizontal="center" vertical="center"/>
      <protection locked="0"/>
    </xf>
    <xf numFmtId="0" fontId="6" fillId="2" borderId="2" xfId="8" applyFont="1" applyFill="1" applyBorder="1" applyAlignment="1" applyProtection="1">
      <alignment horizontal="center" vertical="center"/>
      <protection locked="0"/>
    </xf>
    <xf numFmtId="0" fontId="6" fillId="2" borderId="38" xfId="8" applyFont="1" applyFill="1" applyBorder="1" applyAlignment="1" applyProtection="1">
      <alignment horizontal="center" vertical="center"/>
      <protection locked="0"/>
    </xf>
    <xf numFmtId="0" fontId="6" fillId="2" borderId="8" xfId="8" applyFont="1" applyFill="1" applyBorder="1" applyAlignment="1" applyProtection="1">
      <alignment horizontal="center" vertical="center"/>
      <protection locked="0"/>
    </xf>
    <xf numFmtId="0" fontId="6" fillId="2" borderId="7" xfId="8" applyFont="1" applyFill="1" applyBorder="1" applyAlignment="1" applyProtection="1">
      <alignment horizontal="center" vertical="center"/>
      <protection locked="0"/>
    </xf>
    <xf numFmtId="0" fontId="6" fillId="2" borderId="3" xfId="8" applyFont="1" applyFill="1" applyBorder="1" applyAlignment="1" applyProtection="1">
      <alignment horizontal="center" vertical="center"/>
      <protection locked="0"/>
    </xf>
    <xf numFmtId="178" fontId="6" fillId="0" borderId="58" xfId="9" applyNumberFormat="1" applyFont="1" applyFill="1" applyBorder="1" applyAlignment="1" applyProtection="1">
      <alignment vertical="center" shrinkToFit="1"/>
      <protection locked="0"/>
    </xf>
    <xf numFmtId="178" fontId="6" fillId="0" borderId="57" xfId="9" applyNumberFormat="1" applyFont="1" applyFill="1" applyBorder="1" applyAlignment="1" applyProtection="1">
      <alignment vertical="center" shrinkToFit="1"/>
      <protection locked="0"/>
    </xf>
    <xf numFmtId="178" fontId="6" fillId="0" borderId="65" xfId="9" applyNumberFormat="1" applyFont="1" applyFill="1" applyBorder="1" applyAlignment="1" applyProtection="1">
      <alignment vertical="center" shrinkToFit="1"/>
      <protection locked="0"/>
    </xf>
    <xf numFmtId="178" fontId="6" fillId="0" borderId="64" xfId="9" applyNumberFormat="1" applyFont="1" applyFill="1" applyBorder="1" applyAlignment="1" applyProtection="1">
      <alignment vertical="center" shrinkToFit="1"/>
      <protection locked="0"/>
    </xf>
    <xf numFmtId="0" fontId="6" fillId="0" borderId="60" xfId="8" applyFont="1" applyFill="1" applyBorder="1" applyAlignment="1" applyProtection="1">
      <alignment horizontal="center" vertical="center"/>
      <protection locked="0"/>
    </xf>
    <xf numFmtId="0" fontId="6" fillId="0" borderId="59" xfId="8" applyFont="1" applyFill="1" applyBorder="1" applyAlignment="1" applyProtection="1">
      <alignment horizontal="center" vertical="center"/>
      <protection locked="0"/>
    </xf>
    <xf numFmtId="0" fontId="6" fillId="0" borderId="119" xfId="8" applyFont="1" applyFill="1" applyBorder="1" applyAlignment="1" applyProtection="1">
      <alignment horizontal="center" vertical="center"/>
      <protection locked="0"/>
    </xf>
    <xf numFmtId="178" fontId="10" fillId="0" borderId="60" xfId="8" applyNumberFormat="1" applyFont="1" applyFill="1" applyBorder="1" applyAlignment="1" applyProtection="1">
      <alignment horizontal="center" vertical="center"/>
      <protection locked="0"/>
    </xf>
    <xf numFmtId="178" fontId="10" fillId="0" borderId="59" xfId="8" applyNumberFormat="1" applyFont="1" applyFill="1" applyBorder="1" applyAlignment="1" applyProtection="1">
      <alignment horizontal="center" vertical="center"/>
      <protection locked="0"/>
    </xf>
    <xf numFmtId="178" fontId="10" fillId="0" borderId="61" xfId="8" applyNumberFormat="1" applyFont="1" applyFill="1" applyBorder="1" applyAlignment="1" applyProtection="1">
      <alignment horizontal="center" vertical="center"/>
      <protection locked="0"/>
    </xf>
    <xf numFmtId="0" fontId="6" fillId="2" borderId="95" xfId="8" applyFont="1" applyFill="1" applyBorder="1" applyAlignment="1" applyProtection="1">
      <alignment horizontal="center" vertical="center"/>
      <protection locked="0"/>
    </xf>
    <xf numFmtId="0" fontId="6" fillId="2" borderId="92" xfId="8" applyFont="1" applyFill="1" applyBorder="1" applyAlignment="1" applyProtection="1">
      <alignment horizontal="center" vertical="center"/>
      <protection locked="0"/>
    </xf>
    <xf numFmtId="0" fontId="6" fillId="2" borderId="94" xfId="8" applyFont="1" applyFill="1" applyBorder="1" applyAlignment="1" applyProtection="1">
      <alignment horizontal="center" vertical="center"/>
      <protection locked="0"/>
    </xf>
    <xf numFmtId="0" fontId="6" fillId="2" borderId="93" xfId="8" applyFont="1" applyFill="1" applyBorder="1" applyAlignment="1" applyProtection="1">
      <alignment horizontal="center" vertical="center"/>
      <protection locked="0"/>
    </xf>
    <xf numFmtId="0" fontId="6" fillId="2" borderId="91" xfId="8" applyFont="1" applyFill="1" applyBorder="1" applyAlignment="1" applyProtection="1">
      <alignment horizontal="center" vertical="center"/>
      <protection locked="0"/>
    </xf>
    <xf numFmtId="0" fontId="6" fillId="2" borderId="10" xfId="8" applyFont="1" applyFill="1" applyBorder="1" applyAlignment="1" applyProtection="1">
      <alignment horizontal="center" vertical="center"/>
      <protection locked="0"/>
    </xf>
    <xf numFmtId="0" fontId="6" fillId="2" borderId="40" xfId="8" applyFont="1" applyFill="1" applyBorder="1" applyAlignment="1" applyProtection="1">
      <alignment horizontal="center" vertical="center"/>
      <protection locked="0"/>
    </xf>
    <xf numFmtId="0" fontId="6" fillId="2" borderId="41" xfId="8" applyFont="1" applyFill="1" applyBorder="1" applyAlignment="1" applyProtection="1">
      <alignment horizontal="center" vertical="center"/>
      <protection locked="0"/>
    </xf>
    <xf numFmtId="0" fontId="6" fillId="2" borderId="15" xfId="8" applyFont="1" applyFill="1" applyBorder="1" applyAlignment="1" applyProtection="1">
      <alignment horizontal="center" vertical="center" wrapText="1"/>
      <protection locked="0"/>
    </xf>
    <xf numFmtId="0" fontId="6" fillId="2" borderId="20" xfId="8" applyFont="1" applyFill="1" applyBorder="1" applyAlignment="1" applyProtection="1">
      <alignment horizontal="center" vertical="center" wrapText="1"/>
      <protection locked="0"/>
    </xf>
    <xf numFmtId="0" fontId="6" fillId="2" borderId="21" xfId="8" applyFont="1" applyFill="1" applyBorder="1" applyAlignment="1" applyProtection="1">
      <alignment horizontal="center" vertical="center" wrapText="1"/>
      <protection locked="0"/>
    </xf>
    <xf numFmtId="0" fontId="28" fillId="0" borderId="0" xfId="8" applyFont="1" applyFill="1" applyAlignment="1" applyProtection="1">
      <alignment horizontal="center" vertical="center"/>
      <protection locked="0"/>
    </xf>
    <xf numFmtId="0" fontId="6" fillId="2" borderId="112" xfId="8" applyFont="1" applyFill="1" applyBorder="1" applyAlignment="1" applyProtection="1">
      <alignment horizontal="center" vertical="center"/>
      <protection locked="0"/>
    </xf>
    <xf numFmtId="14" fontId="6" fillId="0" borderId="40" xfId="8" applyNumberFormat="1" applyFont="1" applyFill="1" applyBorder="1" applyAlignment="1" applyProtection="1">
      <alignment horizontal="center" vertical="center" shrinkToFit="1"/>
      <protection locked="0"/>
    </xf>
    <xf numFmtId="14" fontId="6" fillId="0" borderId="111" xfId="8" applyNumberFormat="1" applyFont="1" applyFill="1" applyBorder="1" applyAlignment="1" applyProtection="1">
      <alignment horizontal="center" vertical="center" shrinkToFit="1"/>
      <protection locked="0"/>
    </xf>
    <xf numFmtId="0" fontId="26" fillId="4" borderId="17" xfId="6" applyFont="1" applyFill="1" applyBorder="1" applyAlignment="1" applyProtection="1">
      <alignment horizontal="center" vertical="center" shrinkToFit="1"/>
      <protection locked="0"/>
    </xf>
    <xf numFmtId="0" fontId="26" fillId="0" borderId="17" xfId="6" applyFont="1" applyFill="1" applyBorder="1" applyAlignment="1" applyProtection="1">
      <alignment horizontal="center" vertical="center" shrinkToFit="1"/>
      <protection locked="0"/>
    </xf>
    <xf numFmtId="0" fontId="28" fillId="0" borderId="0" xfId="8" applyFont="1" applyAlignment="1" applyProtection="1">
      <alignment horizontal="center" vertical="center" wrapText="1"/>
      <protection locked="0"/>
    </xf>
    <xf numFmtId="0" fontId="6" fillId="2" borderId="14" xfId="8" applyFont="1" applyFill="1" applyBorder="1" applyAlignment="1" applyProtection="1">
      <alignment horizontal="center" vertical="center"/>
      <protection locked="0"/>
    </xf>
    <xf numFmtId="0" fontId="6" fillId="2" borderId="15" xfId="8" applyFont="1" applyFill="1" applyBorder="1" applyAlignment="1" applyProtection="1">
      <alignment horizontal="center" vertical="center"/>
      <protection locked="0"/>
    </xf>
    <xf numFmtId="0" fontId="6" fillId="2" borderId="25" xfId="8" applyFont="1" applyFill="1" applyBorder="1" applyAlignment="1" applyProtection="1">
      <alignment horizontal="center" vertical="center"/>
      <protection locked="0"/>
    </xf>
    <xf numFmtId="0" fontId="6" fillId="2" borderId="22" xfId="8" applyFont="1" applyFill="1" applyBorder="1" applyAlignment="1" applyProtection="1">
      <alignment horizontal="center" vertical="center"/>
      <protection locked="0"/>
    </xf>
    <xf numFmtId="0" fontId="6" fillId="2" borderId="23" xfId="8" applyFont="1" applyFill="1" applyBorder="1" applyAlignment="1" applyProtection="1">
      <alignment horizontal="center" vertical="center"/>
      <protection locked="0"/>
    </xf>
    <xf numFmtId="0" fontId="18" fillId="8" borderId="0" xfId="8" applyFont="1" applyFill="1" applyBorder="1" applyAlignment="1" applyProtection="1">
      <alignment horizontal="center" vertical="center" shrinkToFit="1"/>
      <protection locked="0"/>
    </xf>
    <xf numFmtId="0" fontId="26" fillId="4" borderId="20" xfId="6" applyFont="1" applyFill="1" applyBorder="1" applyAlignment="1" applyProtection="1">
      <alignment horizontal="center" vertical="center"/>
      <protection locked="0"/>
    </xf>
    <xf numFmtId="0" fontId="26" fillId="0" borderId="20" xfId="6" applyFont="1" applyFill="1" applyBorder="1" applyAlignment="1" applyProtection="1">
      <alignment horizontal="left" vertical="center" shrinkToFit="1"/>
      <protection locked="0"/>
    </xf>
    <xf numFmtId="0" fontId="31" fillId="8" borderId="113" xfId="0" applyFont="1" applyFill="1" applyBorder="1" applyAlignment="1" applyProtection="1">
      <alignment horizontal="left" vertical="center"/>
    </xf>
    <xf numFmtId="0" fontId="31" fillId="8" borderId="40" xfId="0" applyFont="1" applyFill="1" applyBorder="1" applyAlignment="1" applyProtection="1">
      <alignment horizontal="left" vertical="center"/>
    </xf>
    <xf numFmtId="0" fontId="6" fillId="2" borderId="114" xfId="0" applyFont="1" applyFill="1" applyBorder="1" applyAlignment="1" applyProtection="1">
      <alignment horizontal="center" vertical="center" shrinkToFit="1"/>
    </xf>
    <xf numFmtId="0" fontId="6" fillId="2" borderId="92" xfId="0" applyFont="1" applyFill="1" applyBorder="1" applyAlignment="1" applyProtection="1">
      <alignment horizontal="center" vertical="center" shrinkToFit="1"/>
    </xf>
    <xf numFmtId="0" fontId="6" fillId="2" borderId="91" xfId="0" applyFont="1" applyFill="1" applyBorder="1" applyAlignment="1" applyProtection="1">
      <alignment horizontal="center" vertical="center" shrinkToFit="1"/>
    </xf>
    <xf numFmtId="14" fontId="6" fillId="0" borderId="43" xfId="8" applyNumberFormat="1" applyFont="1" applyFill="1" applyBorder="1" applyAlignment="1" applyProtection="1">
      <alignment horizontal="center" vertical="center" shrinkToFit="1"/>
      <protection locked="0"/>
    </xf>
    <xf numFmtId="14" fontId="6" fillId="0" borderId="106" xfId="8" applyNumberFormat="1" applyFont="1" applyFill="1" applyBorder="1" applyAlignment="1" applyProtection="1">
      <alignment horizontal="center" vertical="center" shrinkToFit="1"/>
      <protection locked="0"/>
    </xf>
    <xf numFmtId="0" fontId="6" fillId="2" borderId="108" xfId="8" applyFont="1" applyFill="1" applyBorder="1" applyAlignment="1" applyProtection="1">
      <alignment horizontal="center" vertical="center"/>
      <protection locked="0"/>
    </xf>
    <xf numFmtId="0" fontId="6" fillId="2" borderId="107" xfId="8" applyFont="1" applyFill="1" applyBorder="1" applyAlignment="1" applyProtection="1">
      <alignment horizontal="center" vertical="center"/>
      <protection locked="0"/>
    </xf>
    <xf numFmtId="0" fontId="6" fillId="2" borderId="42" xfId="8" applyFont="1" applyFill="1" applyBorder="1" applyAlignment="1" applyProtection="1">
      <alignment horizontal="center" vertical="center"/>
      <protection locked="0"/>
    </xf>
    <xf numFmtId="14" fontId="6" fillId="0" borderId="20" xfId="8" applyNumberFormat="1" applyFont="1" applyFill="1" applyBorder="1" applyAlignment="1" applyProtection="1">
      <alignment horizontal="center" vertical="center" shrinkToFit="1"/>
      <protection locked="0"/>
    </xf>
    <xf numFmtId="14" fontId="6" fillId="0" borderId="110" xfId="8" applyNumberFormat="1" applyFont="1" applyFill="1" applyBorder="1" applyAlignment="1" applyProtection="1">
      <alignment horizontal="center" vertical="center" shrinkToFit="1"/>
      <protection locked="0"/>
    </xf>
    <xf numFmtId="14" fontId="6" fillId="0" borderId="41" xfId="8" applyNumberFormat="1" applyFont="1" applyFill="1" applyBorder="1" applyAlignment="1" applyProtection="1">
      <alignment horizontal="center" vertical="center" shrinkToFit="1"/>
      <protection locked="0"/>
    </xf>
    <xf numFmtId="14" fontId="6" fillId="0" borderId="21" xfId="8" applyNumberFormat="1" applyFont="1" applyFill="1" applyBorder="1" applyAlignment="1" applyProtection="1">
      <alignment horizontal="center" vertical="center" shrinkToFit="1"/>
      <protection locked="0"/>
    </xf>
    <xf numFmtId="0" fontId="54" fillId="8" borderId="40" xfId="0" applyFont="1" applyFill="1" applyBorder="1" applyProtection="1">
      <alignment vertical="center"/>
    </xf>
    <xf numFmtId="0" fontId="54" fillId="8" borderId="111" xfId="0" applyFont="1" applyFill="1" applyBorder="1" applyProtection="1">
      <alignment vertical="center"/>
    </xf>
    <xf numFmtId="0" fontId="6" fillId="2" borderId="95" xfId="0" applyFont="1" applyFill="1" applyBorder="1" applyAlignment="1" applyProtection="1">
      <alignment horizontal="center" vertical="center" shrinkToFit="1"/>
    </xf>
    <xf numFmtId="0" fontId="6" fillId="2" borderId="115" xfId="0" applyFont="1" applyFill="1" applyBorder="1" applyAlignment="1" applyProtection="1">
      <alignment horizontal="center" vertical="center" shrinkToFit="1"/>
    </xf>
    <xf numFmtId="14" fontId="6" fillId="0" borderId="108" xfId="8" applyNumberFormat="1" applyFont="1" applyFill="1" applyBorder="1" applyAlignment="1" applyProtection="1">
      <alignment horizontal="center" vertical="center" shrinkToFit="1"/>
      <protection locked="0"/>
    </xf>
    <xf numFmtId="178" fontId="6" fillId="13" borderId="60" xfId="0" applyNumberFormat="1" applyFont="1" applyFill="1" applyBorder="1" applyAlignment="1" applyProtection="1">
      <alignment horizontal="right" vertical="center" shrinkToFit="1"/>
    </xf>
    <xf numFmtId="178" fontId="6" fillId="13" borderId="59" xfId="0" applyNumberFormat="1" applyFont="1" applyFill="1" applyBorder="1" applyAlignment="1" applyProtection="1">
      <alignment horizontal="right" vertical="center" shrinkToFit="1"/>
    </xf>
    <xf numFmtId="0" fontId="6" fillId="2" borderId="55" xfId="0" applyFont="1" applyFill="1" applyBorder="1" applyAlignment="1" applyProtection="1">
      <alignment horizontal="center" vertical="center" shrinkToFit="1"/>
    </xf>
    <xf numFmtId="0" fontId="6" fillId="2" borderId="52" xfId="0" applyFont="1" applyFill="1" applyBorder="1" applyAlignment="1" applyProtection="1">
      <alignment horizontal="center" vertical="center" shrinkToFit="1"/>
    </xf>
    <xf numFmtId="0" fontId="6" fillId="2" borderId="54" xfId="0" applyFont="1" applyFill="1" applyBorder="1" applyAlignment="1" applyProtection="1">
      <alignment horizontal="center" vertical="center" shrinkToFit="1"/>
    </xf>
    <xf numFmtId="178" fontId="6" fillId="13" borderId="53" xfId="0" applyNumberFormat="1" applyFont="1" applyFill="1" applyBorder="1" applyAlignment="1" applyProtection="1">
      <alignment horizontal="right" vertical="center" shrinkToFit="1"/>
    </xf>
    <xf numFmtId="178" fontId="6" fillId="13" borderId="52" xfId="0" applyNumberFormat="1" applyFont="1" applyFill="1" applyBorder="1" applyAlignment="1" applyProtection="1">
      <alignment horizontal="right" vertical="center" shrinkToFit="1"/>
    </xf>
    <xf numFmtId="178" fontId="6" fillId="13" borderId="102" xfId="8" applyNumberFormat="1" applyFont="1" applyFill="1" applyBorder="1" applyAlignment="1" applyProtection="1">
      <alignment horizontal="right" vertical="center" shrinkToFit="1"/>
    </xf>
    <xf numFmtId="178" fontId="6" fillId="13" borderId="101" xfId="8" applyNumberFormat="1" applyFont="1" applyFill="1" applyBorder="1" applyAlignment="1" applyProtection="1">
      <alignment horizontal="right" vertical="center" shrinkToFit="1"/>
    </xf>
    <xf numFmtId="178" fontId="6" fillId="13" borderId="100" xfId="8" applyNumberFormat="1" applyFont="1" applyFill="1" applyBorder="1" applyAlignment="1" applyProtection="1">
      <alignment horizontal="right" vertical="center" shrinkToFit="1"/>
    </xf>
    <xf numFmtId="0" fontId="6" fillId="8" borderId="57" xfId="0" applyFont="1" applyFill="1" applyBorder="1" applyAlignment="1" applyProtection="1">
      <alignment horizontal="center" vertical="center" shrinkToFit="1"/>
    </xf>
    <xf numFmtId="0" fontId="6" fillId="8" borderId="56" xfId="0" applyFont="1" applyFill="1" applyBorder="1" applyAlignment="1" applyProtection="1">
      <alignment horizontal="center" vertical="center" shrinkToFit="1"/>
    </xf>
    <xf numFmtId="178" fontId="6" fillId="13" borderId="58" xfId="0" applyNumberFormat="1" applyFont="1" applyFill="1" applyBorder="1" applyAlignment="1" applyProtection="1">
      <alignment horizontal="right" vertical="center" shrinkToFit="1"/>
    </xf>
    <xf numFmtId="178" fontId="6" fillId="13" borderId="57" xfId="0" applyNumberFormat="1" applyFont="1" applyFill="1" applyBorder="1" applyAlignment="1" applyProtection="1">
      <alignment horizontal="right" vertical="center" shrinkToFit="1"/>
    </xf>
    <xf numFmtId="0" fontId="6" fillId="0" borderId="57" xfId="8" applyNumberFormat="1" applyFont="1" applyFill="1" applyBorder="1" applyAlignment="1" applyProtection="1">
      <alignment horizontal="center" vertical="center"/>
      <protection locked="0"/>
    </xf>
    <xf numFmtId="0" fontId="6" fillId="0" borderId="56" xfId="8" applyNumberFormat="1" applyFont="1" applyFill="1" applyBorder="1" applyAlignment="1" applyProtection="1">
      <alignment horizontal="center" vertical="center"/>
      <protection locked="0"/>
    </xf>
    <xf numFmtId="0" fontId="6" fillId="0" borderId="59" xfId="8" applyNumberFormat="1" applyFont="1" applyFill="1" applyBorder="1" applyAlignment="1" applyProtection="1">
      <alignment horizontal="center" vertical="center"/>
      <protection locked="0"/>
    </xf>
    <xf numFmtId="0" fontId="6" fillId="0" borderId="61" xfId="8" applyNumberFormat="1" applyFont="1" applyFill="1" applyBorder="1" applyAlignment="1" applyProtection="1">
      <alignment horizontal="center" vertical="center"/>
      <protection locked="0"/>
    </xf>
    <xf numFmtId="0" fontId="6" fillId="8" borderId="59" xfId="0" applyFont="1" applyFill="1" applyBorder="1" applyAlignment="1" applyProtection="1">
      <alignment horizontal="center" vertical="center" shrinkToFit="1"/>
    </xf>
    <xf numFmtId="0" fontId="6" fillId="8" borderId="61" xfId="0" applyFont="1" applyFill="1" applyBorder="1" applyAlignment="1" applyProtection="1">
      <alignment horizontal="center" vertical="center" shrinkToFit="1"/>
    </xf>
    <xf numFmtId="0" fontId="6" fillId="2" borderId="5" xfId="8" applyFont="1" applyFill="1" applyBorder="1" applyAlignment="1" applyProtection="1">
      <alignment horizontal="center" vertical="center"/>
      <protection locked="0"/>
    </xf>
    <xf numFmtId="0" fontId="6" fillId="2" borderId="34" xfId="8" applyFont="1" applyFill="1" applyBorder="1" applyAlignment="1" applyProtection="1">
      <alignment horizontal="center" vertical="center"/>
      <protection locked="0"/>
    </xf>
    <xf numFmtId="0" fontId="6" fillId="2" borderId="49" xfId="8" applyFont="1" applyFill="1" applyBorder="1" applyAlignment="1" applyProtection="1">
      <alignment horizontal="center" vertical="center"/>
      <protection locked="0"/>
    </xf>
    <xf numFmtId="0" fontId="6" fillId="2" borderId="67" xfId="8" applyFont="1" applyFill="1" applyBorder="1" applyAlignment="1" applyProtection="1">
      <alignment horizontal="center" vertical="center"/>
      <protection locked="0"/>
    </xf>
    <xf numFmtId="0" fontId="6" fillId="2" borderId="64" xfId="8" applyFont="1" applyFill="1" applyBorder="1" applyAlignment="1" applyProtection="1">
      <alignment horizontal="center" vertical="center"/>
      <protection locked="0"/>
    </xf>
    <xf numFmtId="0" fontId="6" fillId="2" borderId="66" xfId="8" applyFont="1" applyFill="1" applyBorder="1" applyAlignment="1" applyProtection="1">
      <alignment horizontal="center" vertical="center"/>
      <protection locked="0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7" xfId="8" applyFont="1" applyFill="1" applyBorder="1" applyAlignment="1" applyProtection="1">
      <alignment horizontal="center" vertical="center" wrapText="1"/>
      <protection locked="0"/>
    </xf>
    <xf numFmtId="0" fontId="10" fillId="2" borderId="16" xfId="8" applyFont="1" applyFill="1" applyBorder="1" applyAlignment="1" applyProtection="1">
      <alignment horizontal="center" vertical="center" wrapText="1"/>
      <protection locked="0"/>
    </xf>
    <xf numFmtId="0" fontId="10" fillId="2" borderId="17" xfId="8" applyFont="1" applyFill="1" applyBorder="1" applyAlignment="1" applyProtection="1">
      <alignment horizontal="center" vertical="center" wrapText="1"/>
      <protection locked="0"/>
    </xf>
    <xf numFmtId="0" fontId="10" fillId="2" borderId="19" xfId="8" applyFont="1" applyFill="1" applyBorder="1" applyAlignment="1" applyProtection="1">
      <alignment horizontal="center" vertical="center" wrapText="1"/>
      <protection locked="0"/>
    </xf>
    <xf numFmtId="178" fontId="26" fillId="13" borderId="53" xfId="6" applyNumberFormat="1" applyFont="1" applyFill="1" applyBorder="1" applyAlignment="1" applyProtection="1">
      <alignment horizontal="right" vertical="center" shrinkToFit="1"/>
      <protection locked="0"/>
    </xf>
    <xf numFmtId="178" fontId="26" fillId="13" borderId="52" xfId="6" applyNumberFormat="1" applyFont="1" applyFill="1" applyBorder="1" applyAlignment="1" applyProtection="1">
      <alignment horizontal="right" vertical="center" shrinkToFit="1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6" fillId="2" borderId="170" xfId="8" applyFont="1" applyFill="1" applyBorder="1" applyAlignment="1" applyProtection="1">
      <alignment horizontal="center" vertical="center"/>
      <protection locked="0"/>
    </xf>
    <xf numFmtId="0" fontId="6" fillId="2" borderId="171" xfId="8" applyFont="1" applyFill="1" applyBorder="1" applyAlignment="1" applyProtection="1">
      <alignment horizontal="center" vertical="center"/>
      <protection locked="0"/>
    </xf>
    <xf numFmtId="0" fontId="6" fillId="2" borderId="36" xfId="8" applyFont="1" applyFill="1" applyBorder="1" applyAlignment="1" applyProtection="1">
      <alignment horizontal="center" vertical="center"/>
      <protection locked="0"/>
    </xf>
    <xf numFmtId="0" fontId="6" fillId="2" borderId="31" xfId="8" applyFont="1" applyFill="1" applyBorder="1" applyAlignment="1" applyProtection="1">
      <alignment horizontal="center" vertical="center"/>
      <protection locked="0"/>
    </xf>
    <xf numFmtId="0" fontId="6" fillId="2" borderId="172" xfId="8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204" xfId="0" applyFont="1" applyFill="1" applyBorder="1" applyAlignment="1" applyProtection="1">
      <alignment horizontal="center" vertical="center" shrinkToFit="1"/>
      <protection locked="0"/>
    </xf>
    <xf numFmtId="0" fontId="6" fillId="0" borderId="205" xfId="0" applyFont="1" applyFill="1" applyBorder="1" applyAlignment="1" applyProtection="1">
      <alignment horizontal="center" vertical="center" shrinkToFit="1"/>
      <protection locked="0"/>
    </xf>
    <xf numFmtId="0" fontId="6" fillId="0" borderId="206" xfId="0" applyFont="1" applyFill="1" applyBorder="1" applyAlignment="1" applyProtection="1">
      <alignment horizontal="center" vertical="center" shrinkToFit="1"/>
      <protection locked="0"/>
    </xf>
    <xf numFmtId="178" fontId="26" fillId="13" borderId="16" xfId="6" applyNumberFormat="1" applyFont="1" applyFill="1" applyBorder="1" applyAlignment="1" applyProtection="1">
      <alignment horizontal="right" vertical="center" shrinkToFit="1"/>
      <protection locked="0"/>
    </xf>
    <xf numFmtId="178" fontId="26" fillId="13" borderId="17" xfId="6" applyNumberFormat="1" applyFont="1" applyFill="1" applyBorder="1" applyAlignment="1" applyProtection="1">
      <alignment horizontal="right" vertical="center" shrinkToFit="1"/>
      <protection locked="0"/>
    </xf>
    <xf numFmtId="178" fontId="26" fillId="13" borderId="58" xfId="6" applyNumberFormat="1" applyFont="1" applyFill="1" applyBorder="1" applyAlignment="1" applyProtection="1">
      <alignment horizontal="right" vertical="center" shrinkToFit="1"/>
      <protection locked="0"/>
    </xf>
    <xf numFmtId="178" fontId="26" fillId="13" borderId="57" xfId="6" applyNumberFormat="1" applyFont="1" applyFill="1" applyBorder="1" applyAlignment="1" applyProtection="1">
      <alignment horizontal="right" vertical="center" shrinkToFit="1"/>
      <protection locked="0"/>
    </xf>
    <xf numFmtId="0" fontId="26" fillId="0" borderId="44" xfId="6" applyFont="1" applyFill="1" applyBorder="1" applyAlignment="1" applyProtection="1">
      <alignment horizontal="center" vertical="center" shrinkToFit="1"/>
      <protection locked="0"/>
    </xf>
    <xf numFmtId="0" fontId="26" fillId="0" borderId="19" xfId="6" applyFont="1" applyFill="1" applyBorder="1" applyAlignment="1" applyProtection="1">
      <alignment horizontal="center" vertical="center" shrinkToFit="1"/>
      <protection locked="0"/>
    </xf>
    <xf numFmtId="38" fontId="26" fillId="0" borderId="16" xfId="7" applyFont="1" applyFill="1" applyBorder="1" applyAlignment="1" applyProtection="1">
      <alignment vertical="center" shrinkToFit="1"/>
      <protection locked="0"/>
    </xf>
    <xf numFmtId="38" fontId="26" fillId="0" borderId="17" xfId="7" applyFont="1" applyFill="1" applyBorder="1" applyAlignment="1" applyProtection="1">
      <alignment vertical="center" shrinkToFit="1"/>
      <protection locked="0"/>
    </xf>
    <xf numFmtId="178" fontId="26" fillId="0" borderId="16" xfId="6" applyNumberFormat="1" applyFont="1" applyFill="1" applyBorder="1" applyAlignment="1" applyProtection="1">
      <alignment horizontal="right" vertical="center" shrinkToFit="1"/>
      <protection locked="0"/>
    </xf>
    <xf numFmtId="178" fontId="26" fillId="0" borderId="202" xfId="6" applyNumberFormat="1" applyFont="1" applyFill="1" applyBorder="1" applyAlignment="1" applyProtection="1">
      <alignment horizontal="right" vertical="center" shrinkToFit="1"/>
      <protection locked="0"/>
    </xf>
    <xf numFmtId="0" fontId="26" fillId="2" borderId="9" xfId="6" applyFont="1" applyFill="1" applyBorder="1" applyAlignment="1" applyProtection="1">
      <alignment horizontal="center" vertical="center" shrinkToFit="1"/>
      <protection locked="0"/>
    </xf>
    <xf numFmtId="0" fontId="38" fillId="8" borderId="0" xfId="11" applyFont="1" applyFill="1" applyBorder="1" applyAlignment="1">
      <alignment horizontal="center" vertical="center" shrinkToFit="1"/>
    </xf>
    <xf numFmtId="0" fontId="15" fillId="8" borderId="0" xfId="11" applyFont="1" applyFill="1" applyBorder="1" applyAlignment="1">
      <alignment horizontal="center" vertical="center" shrinkToFit="1"/>
    </xf>
    <xf numFmtId="0" fontId="25" fillId="2" borderId="33" xfId="11" applyFont="1" applyFill="1" applyBorder="1" applyAlignment="1">
      <alignment horizontal="center" vertical="center"/>
    </xf>
    <xf numFmtId="0" fontId="25" fillId="2" borderId="4" xfId="11" applyFont="1" applyFill="1" applyBorder="1" applyAlignment="1">
      <alignment horizontal="center" vertical="center"/>
    </xf>
    <xf numFmtId="0" fontId="26" fillId="10" borderId="4" xfId="11" applyFont="1" applyFill="1" applyBorder="1" applyAlignment="1">
      <alignment horizontal="center" vertical="center" shrinkToFit="1"/>
    </xf>
    <xf numFmtId="0" fontId="26" fillId="10" borderId="50" xfId="11" applyFont="1" applyFill="1" applyBorder="1" applyAlignment="1">
      <alignment horizontal="center" vertical="center" shrinkToFit="1"/>
    </xf>
    <xf numFmtId="0" fontId="26" fillId="2" borderId="46" xfId="11" applyFont="1" applyFill="1" applyBorder="1" applyAlignment="1">
      <alignment horizontal="center" vertical="center" shrinkToFit="1"/>
    </xf>
    <xf numFmtId="0" fontId="26" fillId="2" borderId="4" xfId="11" applyFont="1" applyFill="1" applyBorder="1" applyAlignment="1">
      <alignment horizontal="center" vertical="center" shrinkToFit="1"/>
    </xf>
    <xf numFmtId="0" fontId="26" fillId="0" borderId="4" xfId="11" applyFont="1" applyBorder="1" applyAlignment="1">
      <alignment horizontal="center" vertical="center" shrinkToFit="1"/>
    </xf>
    <xf numFmtId="0" fontId="26" fillId="0" borderId="47" xfId="11" applyFont="1" applyBorder="1" applyAlignment="1">
      <alignment horizontal="center" vertical="center" shrinkToFit="1"/>
    </xf>
    <xf numFmtId="0" fontId="26" fillId="8" borderId="34" xfId="11" applyFont="1" applyFill="1" applyBorder="1" applyAlignment="1">
      <alignment horizontal="center" vertical="center"/>
    </xf>
    <xf numFmtId="0" fontId="26" fillId="8" borderId="0" xfId="11" applyFont="1" applyFill="1" applyBorder="1" applyAlignment="1">
      <alignment horizontal="center" vertical="center"/>
    </xf>
    <xf numFmtId="0" fontId="36" fillId="2" borderId="0" xfId="11" applyFont="1" applyFill="1" applyAlignment="1">
      <alignment horizontal="center" vertical="center"/>
    </xf>
    <xf numFmtId="0" fontId="3" fillId="8" borderId="0" xfId="11" applyFont="1" applyFill="1" applyAlignment="1">
      <alignment horizontal="center" vertical="center"/>
    </xf>
    <xf numFmtId="0" fontId="31" fillId="8" borderId="0" xfId="11" applyFont="1" applyFill="1" applyAlignment="1">
      <alignment horizontal="center" vertical="center"/>
    </xf>
    <xf numFmtId="0" fontId="6" fillId="2" borderId="5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/>
    </xf>
    <xf numFmtId="0" fontId="6" fillId="2" borderId="170" xfId="8" applyFont="1" applyFill="1" applyBorder="1" applyAlignment="1">
      <alignment horizontal="center" vertical="center"/>
    </xf>
    <xf numFmtId="0" fontId="6" fillId="2" borderId="34" xfId="8" applyFont="1" applyFill="1" applyBorder="1" applyAlignment="1">
      <alignment horizontal="center" vertical="center"/>
    </xf>
    <xf numFmtId="0" fontId="6" fillId="2" borderId="0" xfId="8" applyFont="1" applyFill="1" applyBorder="1" applyAlignment="1">
      <alignment horizontal="center" vertical="center"/>
    </xf>
    <xf numFmtId="0" fontId="6" fillId="2" borderId="171" xfId="8" applyFont="1" applyFill="1" applyBorder="1" applyAlignment="1">
      <alignment horizontal="center" vertical="center"/>
    </xf>
    <xf numFmtId="0" fontId="6" fillId="2" borderId="36" xfId="8" applyFont="1" applyFill="1" applyBorder="1" applyAlignment="1">
      <alignment horizontal="center" vertical="center"/>
    </xf>
    <xf numFmtId="0" fontId="6" fillId="2" borderId="31" xfId="8" applyFont="1" applyFill="1" applyBorder="1" applyAlignment="1">
      <alignment horizontal="center" vertical="center"/>
    </xf>
    <xf numFmtId="0" fontId="6" fillId="2" borderId="172" xfId="8" applyFont="1" applyFill="1" applyBorder="1" applyAlignment="1">
      <alignment horizontal="center" vertical="center"/>
    </xf>
    <xf numFmtId="0" fontId="6" fillId="2" borderId="41" xfId="8" applyFont="1" applyFill="1" applyBorder="1" applyAlignment="1">
      <alignment horizontal="center" vertical="center"/>
    </xf>
    <xf numFmtId="0" fontId="6" fillId="2" borderId="112" xfId="8" applyFont="1" applyFill="1" applyBorder="1" applyAlignment="1">
      <alignment horizontal="center" vertical="center"/>
    </xf>
    <xf numFmtId="0" fontId="6" fillId="2" borderId="10" xfId="8" applyFont="1" applyFill="1" applyBorder="1" applyAlignment="1">
      <alignment horizontal="center" vertical="center"/>
    </xf>
    <xf numFmtId="14" fontId="6" fillId="3" borderId="40" xfId="8" applyNumberFormat="1" applyFont="1" applyFill="1" applyBorder="1" applyAlignment="1">
      <alignment horizontal="center" vertical="center" shrinkToFit="1"/>
    </xf>
    <xf numFmtId="14" fontId="6" fillId="3" borderId="41" xfId="8" applyNumberFormat="1" applyFont="1" applyFill="1" applyBorder="1" applyAlignment="1">
      <alignment horizontal="center" vertical="center" shrinkToFit="1"/>
    </xf>
    <xf numFmtId="0" fontId="6" fillId="2" borderId="108" xfId="8" applyFont="1" applyFill="1" applyBorder="1" applyAlignment="1">
      <alignment horizontal="center" vertical="center"/>
    </xf>
    <xf numFmtId="0" fontId="6" fillId="2" borderId="107" xfId="8" applyFont="1" applyFill="1" applyBorder="1" applyAlignment="1">
      <alignment horizontal="center" vertical="center"/>
    </xf>
    <xf numFmtId="0" fontId="6" fillId="2" borderId="42" xfId="8" applyFont="1" applyFill="1" applyBorder="1" applyAlignment="1">
      <alignment horizontal="center" vertical="center"/>
    </xf>
    <xf numFmtId="14" fontId="6" fillId="3" borderId="43" xfId="8" applyNumberFormat="1" applyFont="1" applyFill="1" applyBorder="1" applyAlignment="1">
      <alignment horizontal="center" vertical="center" shrinkToFit="1"/>
    </xf>
    <xf numFmtId="14" fontId="6" fillId="3" borderId="108" xfId="8" applyNumberFormat="1" applyFont="1" applyFill="1" applyBorder="1" applyAlignment="1">
      <alignment horizontal="center" vertical="center" shrinkToFit="1"/>
    </xf>
    <xf numFmtId="14" fontId="6" fillId="3" borderId="106" xfId="8" applyNumberFormat="1" applyFont="1" applyFill="1" applyBorder="1" applyAlignment="1">
      <alignment horizontal="center" vertical="center" shrinkToFit="1"/>
    </xf>
    <xf numFmtId="14" fontId="6" fillId="3" borderId="111" xfId="8" applyNumberFormat="1" applyFont="1" applyFill="1" applyBorder="1" applyAlignment="1">
      <alignment horizontal="center" vertical="center" shrinkToFit="1"/>
    </xf>
    <xf numFmtId="0" fontId="25" fillId="2" borderId="126" xfId="11" applyFont="1" applyFill="1" applyBorder="1" applyAlignment="1">
      <alignment horizontal="center" vertical="center" shrinkToFit="1"/>
    </xf>
    <xf numFmtId="0" fontId="25" fillId="2" borderId="12" xfId="11" applyFont="1" applyFill="1" applyBorder="1" applyAlignment="1">
      <alignment horizontal="center" vertical="center" shrinkToFit="1"/>
    </xf>
    <xf numFmtId="0" fontId="26" fillId="0" borderId="12" xfId="11" applyFont="1" applyFill="1" applyBorder="1" applyAlignment="1">
      <alignment horizontal="left" vertical="center" shrinkToFit="1"/>
    </xf>
    <xf numFmtId="0" fontId="26" fillId="0" borderId="127" xfId="11" applyFont="1" applyFill="1" applyBorder="1" applyAlignment="1">
      <alignment horizontal="left" vertical="center" shrinkToFit="1"/>
    </xf>
    <xf numFmtId="0" fontId="25" fillId="2" borderId="11" xfId="11" applyFont="1" applyFill="1" applyBorder="1" applyAlignment="1">
      <alignment horizontal="center" vertical="center" shrinkToFit="1"/>
    </xf>
    <xf numFmtId="0" fontId="25" fillId="2" borderId="10" xfId="11" applyFont="1" applyFill="1" applyBorder="1" applyAlignment="1">
      <alignment horizontal="center" vertical="center" shrinkToFit="1"/>
    </xf>
    <xf numFmtId="0" fontId="25" fillId="2" borderId="40" xfId="11" applyFont="1" applyFill="1" applyBorder="1" applyAlignment="1">
      <alignment horizontal="center" vertical="center" shrinkToFit="1"/>
    </xf>
    <xf numFmtId="14" fontId="41" fillId="0" borderId="40" xfId="11" applyNumberFormat="1" applyFont="1" applyFill="1" applyBorder="1" applyAlignment="1">
      <alignment horizontal="left" vertical="center" shrinkToFit="1"/>
    </xf>
    <xf numFmtId="0" fontId="41" fillId="0" borderId="40" xfId="11" applyFont="1" applyFill="1" applyBorder="1" applyAlignment="1">
      <alignment horizontal="left" vertical="center" shrinkToFit="1"/>
    </xf>
    <xf numFmtId="0" fontId="41" fillId="0" borderId="111" xfId="11" applyFont="1" applyFill="1" applyBorder="1" applyAlignment="1">
      <alignment horizontal="left" vertical="center" shrinkToFit="1"/>
    </xf>
    <xf numFmtId="0" fontId="25" fillId="8" borderId="0" xfId="11" applyFont="1" applyFill="1" applyBorder="1" applyAlignment="1">
      <alignment horizontal="center" vertical="center"/>
    </xf>
    <xf numFmtId="0" fontId="15" fillId="8" borderId="31" xfId="11" applyFont="1" applyFill="1" applyBorder="1" applyAlignment="1">
      <alignment horizontal="center" vertical="center" shrinkToFit="1"/>
    </xf>
    <xf numFmtId="0" fontId="26" fillId="8" borderId="31" xfId="11" applyFont="1" applyFill="1" applyBorder="1" applyAlignment="1">
      <alignment horizontal="center" vertical="center"/>
    </xf>
    <xf numFmtId="178" fontId="26" fillId="8" borderId="31" xfId="11" applyNumberFormat="1" applyFont="1" applyFill="1" applyBorder="1" applyAlignment="1">
      <alignment horizontal="center" vertical="center" shrinkToFit="1"/>
    </xf>
    <xf numFmtId="0" fontId="26" fillId="0" borderId="20" xfId="11" applyFont="1" applyFill="1" applyBorder="1" applyAlignment="1">
      <alignment horizontal="left" vertical="center" shrinkToFit="1"/>
    </xf>
    <xf numFmtId="0" fontId="26" fillId="0" borderId="110" xfId="11" applyFont="1" applyFill="1" applyBorder="1" applyAlignment="1">
      <alignment horizontal="left" vertical="center" shrinkToFit="1"/>
    </xf>
    <xf numFmtId="0" fontId="25" fillId="2" borderId="45" xfId="11" applyFont="1" applyFill="1" applyBorder="1" applyAlignment="1">
      <alignment horizontal="center" vertical="center" shrinkToFit="1"/>
    </xf>
    <xf numFmtId="0" fontId="25" fillId="2" borderId="20" xfId="11" applyFont="1" applyFill="1" applyBorder="1" applyAlignment="1">
      <alignment horizontal="center" vertical="center" shrinkToFit="1"/>
    </xf>
    <xf numFmtId="49" fontId="25" fillId="0" borderId="20" xfId="11" applyNumberFormat="1" applyFont="1" applyFill="1" applyBorder="1" applyAlignment="1">
      <alignment horizontal="center" vertical="center" shrinkToFit="1"/>
    </xf>
    <xf numFmtId="49" fontId="26" fillId="0" borderId="20" xfId="11" applyNumberFormat="1" applyFont="1" applyBorder="1" applyAlignment="1">
      <alignment horizontal="center" vertical="center" shrinkToFit="1"/>
    </xf>
    <xf numFmtId="49" fontId="26" fillId="0" borderId="133" xfId="11" applyNumberFormat="1" applyFont="1" applyBorder="1" applyAlignment="1">
      <alignment horizontal="center" vertical="center" shrinkToFit="1"/>
    </xf>
    <xf numFmtId="0" fontId="25" fillId="2" borderId="44" xfId="11" applyFont="1" applyFill="1" applyBorder="1" applyAlignment="1">
      <alignment horizontal="center" vertical="center" shrinkToFit="1"/>
    </xf>
    <xf numFmtId="0" fontId="25" fillId="2" borderId="17" xfId="11" applyFont="1" applyFill="1" applyBorder="1" applyAlignment="1">
      <alignment horizontal="center" vertical="center" shrinkToFit="1"/>
    </xf>
    <xf numFmtId="0" fontId="26" fillId="0" borderId="17" xfId="11" applyFont="1" applyFill="1" applyBorder="1" applyAlignment="1">
      <alignment horizontal="left" vertical="center" shrinkToFit="1"/>
    </xf>
    <xf numFmtId="0" fontId="26" fillId="0" borderId="19" xfId="11" applyFont="1" applyFill="1" applyBorder="1" applyAlignment="1">
      <alignment horizontal="left" vertical="center" shrinkToFit="1"/>
    </xf>
    <xf numFmtId="0" fontId="25" fillId="2" borderId="16" xfId="11" applyFont="1" applyFill="1" applyBorder="1" applyAlignment="1">
      <alignment horizontal="center" vertical="center" shrinkToFit="1"/>
    </xf>
    <xf numFmtId="0" fontId="26" fillId="0" borderId="128" xfId="11" applyFont="1" applyFill="1" applyBorder="1" applyAlignment="1">
      <alignment horizontal="left" vertical="center" shrinkToFit="1"/>
    </xf>
    <xf numFmtId="0" fontId="26" fillId="0" borderId="129" xfId="11" applyFont="1" applyFill="1" applyBorder="1" applyAlignment="1">
      <alignment horizontal="left" vertical="center" shrinkToFit="1"/>
    </xf>
    <xf numFmtId="0" fontId="25" fillId="0" borderId="130" xfId="11" applyFont="1" applyFill="1" applyBorder="1" applyAlignment="1">
      <alignment horizontal="center" vertical="center" shrinkToFit="1"/>
    </xf>
    <xf numFmtId="0" fontId="25" fillId="0" borderId="131" xfId="11" applyFont="1" applyFill="1" applyBorder="1" applyAlignment="1">
      <alignment horizontal="center" vertical="center" shrinkToFit="1"/>
    </xf>
    <xf numFmtId="0" fontId="25" fillId="0" borderId="132" xfId="11" applyFont="1" applyFill="1" applyBorder="1" applyAlignment="1">
      <alignment horizontal="center" vertical="center" shrinkToFit="1"/>
    </xf>
    <xf numFmtId="0" fontId="26" fillId="0" borderId="21" xfId="11" applyFont="1" applyFill="1" applyBorder="1" applyAlignment="1">
      <alignment horizontal="left" vertical="center" shrinkToFit="1"/>
    </xf>
    <xf numFmtId="0" fontId="25" fillId="2" borderId="15" xfId="11" applyFont="1" applyFill="1" applyBorder="1" applyAlignment="1">
      <alignment horizontal="center" vertical="center" shrinkToFit="1"/>
    </xf>
    <xf numFmtId="0" fontId="17" fillId="8" borderId="0" xfId="2" applyFont="1" applyFill="1" applyBorder="1" applyAlignment="1">
      <alignment horizontal="left" vertical="center"/>
    </xf>
    <xf numFmtId="0" fontId="42" fillId="8" borderId="0" xfId="2" applyFont="1" applyFill="1" applyBorder="1" applyAlignment="1">
      <alignment horizontal="left" wrapText="1"/>
    </xf>
    <xf numFmtId="0" fontId="8" fillId="8" borderId="0" xfId="2" applyFont="1" applyFill="1" applyAlignment="1">
      <alignment horizontal="left" vertical="center" wrapText="1"/>
    </xf>
    <xf numFmtId="0" fontId="8" fillId="8" borderId="31" xfId="2" applyFont="1" applyFill="1" applyBorder="1" applyAlignment="1">
      <alignment horizontal="left" vertical="center" wrapText="1"/>
    </xf>
    <xf numFmtId="38" fontId="7" fillId="2" borderId="138" xfId="3" applyFont="1" applyFill="1" applyBorder="1" applyAlignment="1">
      <alignment horizontal="center" vertical="center" wrapText="1"/>
    </xf>
    <xf numFmtId="38" fontId="7" fillId="2" borderId="139" xfId="3" applyFont="1" applyFill="1" applyBorder="1" applyAlignment="1">
      <alignment horizontal="center" vertical="center"/>
    </xf>
    <xf numFmtId="38" fontId="7" fillId="2" borderId="140" xfId="3" applyFont="1" applyFill="1" applyBorder="1" applyAlignment="1">
      <alignment horizontal="center" vertical="center"/>
    </xf>
    <xf numFmtId="38" fontId="7" fillId="2" borderId="143" xfId="3" applyFont="1" applyFill="1" applyBorder="1" applyAlignment="1">
      <alignment horizontal="center" vertical="center" wrapText="1"/>
    </xf>
    <xf numFmtId="38" fontId="7" fillId="2" borderId="144" xfId="3" applyFont="1" applyFill="1" applyBorder="1" applyAlignment="1">
      <alignment horizontal="center" vertical="center"/>
    </xf>
    <xf numFmtId="38" fontId="7" fillId="2" borderId="145" xfId="3" applyFont="1" applyFill="1" applyBorder="1" applyAlignment="1">
      <alignment horizontal="center" vertical="center"/>
    </xf>
    <xf numFmtId="38" fontId="7" fillId="3" borderId="141" xfId="3" applyFont="1" applyFill="1" applyBorder="1" applyAlignment="1">
      <alignment horizontal="right" vertical="center" shrinkToFit="1"/>
    </xf>
    <xf numFmtId="38" fontId="7" fillId="3" borderId="139" xfId="3" applyFont="1" applyFill="1" applyBorder="1" applyAlignment="1">
      <alignment horizontal="right" vertical="center" shrinkToFit="1"/>
    </xf>
    <xf numFmtId="38" fontId="7" fillId="3" borderId="146" xfId="3" applyFont="1" applyFill="1" applyBorder="1" applyAlignment="1">
      <alignment horizontal="right" vertical="center" shrinkToFit="1"/>
    </xf>
    <xf numFmtId="38" fontId="7" fillId="3" borderId="144" xfId="3" applyFont="1" applyFill="1" applyBorder="1" applyAlignment="1">
      <alignment horizontal="right" vertical="center" shrinkToFit="1"/>
    </xf>
    <xf numFmtId="0" fontId="8" fillId="0" borderId="139" xfId="2" applyFont="1" applyBorder="1" applyAlignment="1">
      <alignment horizontal="center" vertical="center"/>
    </xf>
    <xf numFmtId="0" fontId="8" fillId="0" borderId="142" xfId="2" applyFont="1" applyBorder="1" applyAlignment="1">
      <alignment horizontal="center" vertical="center"/>
    </xf>
    <xf numFmtId="0" fontId="8" fillId="0" borderId="144" xfId="2" applyFont="1" applyBorder="1" applyAlignment="1">
      <alignment horizontal="center" vertical="center"/>
    </xf>
    <xf numFmtId="0" fontId="8" fillId="0" borderId="147" xfId="2" applyFont="1" applyBorder="1" applyAlignment="1">
      <alignment horizontal="center" vertical="center"/>
    </xf>
    <xf numFmtId="0" fontId="9" fillId="8" borderId="0" xfId="2" applyFont="1" applyFill="1" applyBorder="1" applyAlignment="1">
      <alignment horizontal="center" vertical="center"/>
    </xf>
    <xf numFmtId="0" fontId="9" fillId="8" borderId="31" xfId="2" applyFont="1" applyFill="1" applyBorder="1" applyAlignment="1">
      <alignment horizontal="center" vertical="center"/>
    </xf>
    <xf numFmtId="0" fontId="25" fillId="2" borderId="122" xfId="11" applyFont="1" applyFill="1" applyBorder="1" applyAlignment="1">
      <alignment horizontal="center" vertical="center" shrinkToFit="1"/>
    </xf>
    <xf numFmtId="0" fontId="25" fillId="2" borderId="123" xfId="11" applyFont="1" applyFill="1" applyBorder="1" applyAlignment="1">
      <alignment horizontal="center" vertical="center" shrinkToFit="1"/>
    </xf>
    <xf numFmtId="0" fontId="25" fillId="0" borderId="123" xfId="11" applyFont="1" applyFill="1" applyBorder="1" applyAlignment="1">
      <alignment horizontal="left" vertical="center" shrinkToFit="1"/>
    </xf>
    <xf numFmtId="0" fontId="25" fillId="0" borderId="26" xfId="11" applyFont="1" applyFill="1" applyBorder="1" applyAlignment="1">
      <alignment horizontal="left" vertical="center" shrinkToFit="1"/>
    </xf>
    <xf numFmtId="0" fontId="26" fillId="2" borderId="124" xfId="11" applyFont="1" applyFill="1" applyBorder="1" applyAlignment="1">
      <alignment horizontal="center" vertical="center" shrinkToFit="1"/>
    </xf>
    <xf numFmtId="0" fontId="26" fillId="2" borderId="123" xfId="11" applyFont="1" applyFill="1" applyBorder="1" applyAlignment="1">
      <alignment horizontal="center" vertical="center" shrinkToFit="1"/>
    </xf>
    <xf numFmtId="0" fontId="26" fillId="0" borderId="123" xfId="11" applyFont="1" applyBorder="1" applyAlignment="1">
      <alignment horizontal="left" vertical="center" shrinkToFit="1"/>
    </xf>
    <xf numFmtId="0" fontId="26" fillId="0" borderId="26" xfId="11" applyFont="1" applyBorder="1" applyAlignment="1">
      <alignment horizontal="left" vertical="center" shrinkToFit="1"/>
    </xf>
    <xf numFmtId="0" fontId="26" fillId="0" borderId="135" xfId="11" applyFont="1" applyFill="1" applyBorder="1" applyAlignment="1">
      <alignment horizontal="center" vertical="center"/>
    </xf>
    <xf numFmtId="0" fontId="26" fillId="0" borderId="136" xfId="11" applyFont="1" applyFill="1" applyBorder="1" applyAlignment="1">
      <alignment horizontal="center" vertical="center"/>
    </xf>
    <xf numFmtId="0" fontId="26" fillId="0" borderId="137" xfId="11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/>
    </xf>
    <xf numFmtId="0" fontId="8" fillId="4" borderId="151" xfId="2" applyFont="1" applyFill="1" applyBorder="1" applyAlignment="1">
      <alignment horizontal="center" vertical="center" wrapText="1" shrinkToFit="1"/>
    </xf>
    <xf numFmtId="0" fontId="8" fillId="4" borderId="6" xfId="2" applyFont="1" applyFill="1" applyBorder="1" applyAlignment="1">
      <alignment horizontal="center" vertical="center" wrapText="1" shrinkToFit="1"/>
    </xf>
    <xf numFmtId="0" fontId="8" fillId="4" borderId="150" xfId="2" applyFont="1" applyFill="1" applyBorder="1" applyAlignment="1">
      <alignment horizontal="center" vertical="center" wrapText="1" shrinkToFit="1"/>
    </xf>
    <xf numFmtId="0" fontId="8" fillId="4" borderId="155" xfId="2" applyFont="1" applyFill="1" applyBorder="1" applyAlignment="1">
      <alignment horizontal="center" vertical="center" wrapText="1" shrinkToFit="1"/>
    </xf>
    <xf numFmtId="0" fontId="8" fillId="4" borderId="17" xfId="2" applyFont="1" applyFill="1" applyBorder="1" applyAlignment="1">
      <alignment horizontal="center" vertical="center" wrapText="1" shrinkToFit="1"/>
    </xf>
    <xf numFmtId="0" fontId="8" fillId="4" borderId="154" xfId="2" applyFont="1" applyFill="1" applyBorder="1" applyAlignment="1">
      <alignment horizontal="center" vertical="center" wrapText="1" shrinkToFit="1"/>
    </xf>
    <xf numFmtId="0" fontId="8" fillId="4" borderId="7" xfId="2" applyFont="1" applyFill="1" applyBorder="1" applyAlignment="1">
      <alignment horizontal="center" vertical="center" wrapText="1" shrinkToFit="1"/>
    </xf>
    <xf numFmtId="0" fontId="8" fillId="4" borderId="19" xfId="2" applyFont="1" applyFill="1" applyBorder="1" applyAlignment="1">
      <alignment horizontal="center" vertical="center" wrapText="1" shrinkToFit="1"/>
    </xf>
    <xf numFmtId="0" fontId="8" fillId="4" borderId="8" xfId="2" applyFont="1" applyFill="1" applyBorder="1" applyAlignment="1">
      <alignment horizontal="center" vertical="center" shrinkToFit="1"/>
    </xf>
    <xf numFmtId="0" fontId="8" fillId="4" borderId="6" xfId="2" applyFont="1" applyFill="1" applyBorder="1" applyAlignment="1">
      <alignment horizontal="center" vertical="center" shrinkToFit="1"/>
    </xf>
    <xf numFmtId="0" fontId="8" fillId="4" borderId="7" xfId="2" applyFont="1" applyFill="1" applyBorder="1" applyAlignment="1">
      <alignment horizontal="center" vertical="center" shrinkToFit="1"/>
    </xf>
    <xf numFmtId="0" fontId="8" fillId="4" borderId="16" xfId="2" applyFont="1" applyFill="1" applyBorder="1" applyAlignment="1">
      <alignment horizontal="center" vertical="center" shrinkToFit="1"/>
    </xf>
    <xf numFmtId="0" fontId="8" fillId="4" borderId="17" xfId="2" applyFont="1" applyFill="1" applyBorder="1" applyAlignment="1">
      <alignment horizontal="center" vertical="center" shrinkToFit="1"/>
    </xf>
    <xf numFmtId="0" fontId="8" fillId="4" borderId="19" xfId="2" applyFont="1" applyFill="1" applyBorder="1" applyAlignment="1">
      <alignment horizontal="center" vertical="center" shrinkToFit="1"/>
    </xf>
    <xf numFmtId="0" fontId="8" fillId="4" borderId="9" xfId="2" applyFont="1" applyFill="1" applyBorder="1" applyAlignment="1">
      <alignment horizontal="center" vertical="center" shrinkToFit="1"/>
    </xf>
    <xf numFmtId="0" fontId="8" fillId="4" borderId="156" xfId="2" applyFont="1" applyFill="1" applyBorder="1" applyAlignment="1">
      <alignment horizontal="center" vertical="center" shrinkToFit="1"/>
    </xf>
    <xf numFmtId="0" fontId="8" fillId="4" borderId="148" xfId="2" applyFont="1" applyFill="1" applyBorder="1" applyAlignment="1">
      <alignment horizontal="center" vertical="center" shrinkToFit="1"/>
    </xf>
    <xf numFmtId="0" fontId="8" fillId="4" borderId="18" xfId="2" applyFont="1" applyFill="1" applyBorder="1" applyAlignment="1">
      <alignment horizontal="center" vertical="center" shrinkToFit="1"/>
    </xf>
    <xf numFmtId="0" fontId="8" fillId="4" borderId="152" xfId="2" applyFont="1" applyFill="1" applyBorder="1" applyAlignment="1">
      <alignment horizontal="center" vertical="center" shrinkToFit="1"/>
    </xf>
    <xf numFmtId="0" fontId="8" fillId="4" borderId="14" xfId="2" applyFont="1" applyFill="1" applyBorder="1" applyAlignment="1">
      <alignment horizontal="center" vertical="center" shrinkToFit="1"/>
    </xf>
    <xf numFmtId="0" fontId="8" fillId="4" borderId="15" xfId="2" applyFont="1" applyFill="1" applyBorder="1" applyAlignment="1">
      <alignment horizontal="center" vertical="center" shrinkToFit="1"/>
    </xf>
    <xf numFmtId="0" fontId="8" fillId="4" borderId="149" xfId="2" applyFont="1" applyFill="1" applyBorder="1" applyAlignment="1">
      <alignment horizontal="center" vertical="center" shrinkToFit="1"/>
    </xf>
    <xf numFmtId="0" fontId="8" fillId="4" borderId="153" xfId="2" applyFont="1" applyFill="1" applyBorder="1" applyAlignment="1">
      <alignment horizontal="center" vertical="center" shrinkToFit="1"/>
    </xf>
    <xf numFmtId="0" fontId="8" fillId="4" borderId="13" xfId="2" applyFont="1" applyFill="1" applyBorder="1" applyAlignment="1">
      <alignment horizontal="center" vertical="center" wrapText="1" shrinkToFit="1"/>
    </xf>
    <xf numFmtId="0" fontId="8" fillId="4" borderId="13" xfId="2" applyFont="1" applyFill="1" applyBorder="1" applyAlignment="1">
      <alignment horizontal="center" vertical="center" shrinkToFit="1"/>
    </xf>
    <xf numFmtId="0" fontId="8" fillId="4" borderId="8" xfId="2" applyFont="1" applyFill="1" applyBorder="1" applyAlignment="1">
      <alignment horizontal="center" vertical="center" wrapText="1" shrinkToFit="1"/>
    </xf>
    <xf numFmtId="0" fontId="8" fillId="4" borderId="16" xfId="2" applyFont="1" applyFill="1" applyBorder="1" applyAlignment="1">
      <alignment horizontal="center" vertical="center" wrapText="1" shrinkToFit="1"/>
    </xf>
    <xf numFmtId="38" fontId="8" fillId="0" borderId="15" xfId="3" applyFont="1" applyBorder="1" applyAlignment="1">
      <alignment horizontal="center" vertical="center" wrapText="1" shrinkToFit="1"/>
    </xf>
    <xf numFmtId="38" fontId="8" fillId="0" borderId="20" xfId="3" applyFont="1" applyBorder="1" applyAlignment="1">
      <alignment horizontal="center" vertical="center" wrapText="1" shrinkToFit="1"/>
    </xf>
    <xf numFmtId="38" fontId="8" fillId="0" borderId="110" xfId="3" applyFont="1" applyBorder="1" applyAlignment="1">
      <alignment horizontal="center" vertical="center" wrapText="1" shrinkToFit="1"/>
    </xf>
    <xf numFmtId="14" fontId="8" fillId="0" borderId="45" xfId="2" applyNumberFormat="1" applyFont="1" applyBorder="1" applyAlignment="1">
      <alignment horizontal="center" vertical="center"/>
    </xf>
    <xf numFmtId="14" fontId="8" fillId="0" borderId="20" xfId="2" applyNumberFormat="1" applyFont="1" applyBorder="1" applyAlignment="1">
      <alignment horizontal="center" vertical="center"/>
    </xf>
    <xf numFmtId="14" fontId="8" fillId="0" borderId="133" xfId="2" applyNumberFormat="1" applyFont="1" applyBorder="1" applyAlignment="1">
      <alignment horizontal="center" vertical="center"/>
    </xf>
    <xf numFmtId="180" fontId="8" fillId="3" borderId="149" xfId="2" applyNumberFormat="1" applyFont="1" applyFill="1" applyBorder="1" applyAlignment="1">
      <alignment horizontal="center" vertical="center" shrinkToFit="1"/>
    </xf>
    <xf numFmtId="180" fontId="8" fillId="3" borderId="18" xfId="2" applyNumberFormat="1" applyFont="1" applyFill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wrapText="1" shrinkToFit="1"/>
    </xf>
    <xf numFmtId="0" fontId="8" fillId="0" borderId="20" xfId="2" applyFont="1" applyBorder="1" applyAlignment="1">
      <alignment horizontal="center" vertical="center" wrapText="1" shrinkToFit="1"/>
    </xf>
    <xf numFmtId="0" fontId="8" fillId="0" borderId="18" xfId="2" applyFont="1" applyFill="1" applyBorder="1" applyAlignment="1">
      <alignment horizontal="center" vertical="center" wrapText="1" shrinkToFit="1"/>
    </xf>
    <xf numFmtId="177" fontId="8" fillId="0" borderId="14" xfId="2" applyNumberFormat="1" applyFont="1" applyFill="1" applyBorder="1" applyAlignment="1">
      <alignment horizontal="right" vertical="center" shrinkToFit="1"/>
    </xf>
    <xf numFmtId="38" fontId="8" fillId="0" borderId="15" xfId="3" applyFont="1" applyBorder="1" applyAlignment="1">
      <alignment horizontal="right" vertical="center" shrinkToFit="1"/>
    </xf>
    <xf numFmtId="38" fontId="8" fillId="0" borderId="20" xfId="3" applyFont="1" applyBorder="1" applyAlignment="1">
      <alignment horizontal="right" vertical="center" shrinkToFit="1"/>
    </xf>
    <xf numFmtId="38" fontId="8" fillId="0" borderId="133" xfId="3" applyFont="1" applyBorder="1" applyAlignment="1">
      <alignment horizontal="right" vertical="center" shrinkToFit="1"/>
    </xf>
    <xf numFmtId="38" fontId="8" fillId="0" borderId="134" xfId="3" applyFont="1" applyBorder="1" applyAlignment="1">
      <alignment horizontal="right" vertical="center" shrinkToFit="1"/>
    </xf>
    <xf numFmtId="38" fontId="8" fillId="3" borderId="134" xfId="3" applyFont="1" applyFill="1" applyBorder="1" applyAlignment="1">
      <alignment horizontal="right" vertical="center" shrinkToFit="1"/>
    </xf>
    <xf numFmtId="38" fontId="8" fillId="3" borderId="20" xfId="3" applyFont="1" applyFill="1" applyBorder="1" applyAlignment="1">
      <alignment horizontal="right" vertical="center" shrinkToFit="1"/>
    </xf>
    <xf numFmtId="38" fontId="8" fillId="3" borderId="21" xfId="3" applyFont="1" applyFill="1" applyBorder="1" applyAlignment="1">
      <alignment horizontal="right" vertical="center" shrinkToFit="1"/>
    </xf>
    <xf numFmtId="38" fontId="8" fillId="6" borderId="15" xfId="3" applyFont="1" applyFill="1" applyBorder="1" applyAlignment="1">
      <alignment horizontal="right" vertical="center" shrinkToFit="1"/>
    </xf>
    <xf numFmtId="38" fontId="8" fillId="6" borderId="20" xfId="3" applyFont="1" applyFill="1" applyBorder="1" applyAlignment="1">
      <alignment horizontal="right" vertical="center" shrinkToFit="1"/>
    </xf>
    <xf numFmtId="38" fontId="8" fillId="6" borderId="21" xfId="3" applyFont="1" applyFill="1" applyBorder="1" applyAlignment="1">
      <alignment horizontal="right" vertical="center" shrinkToFit="1"/>
    </xf>
    <xf numFmtId="38" fontId="8" fillId="0" borderId="15" xfId="3" applyFont="1" applyFill="1" applyBorder="1" applyAlignment="1">
      <alignment horizontal="right" vertical="center" shrinkToFit="1"/>
    </xf>
    <xf numFmtId="38" fontId="8" fillId="0" borderId="20" xfId="3" applyFont="1" applyFill="1" applyBorder="1" applyAlignment="1">
      <alignment horizontal="right" vertical="center" shrinkToFit="1"/>
    </xf>
    <xf numFmtId="38" fontId="8" fillId="0" borderId="21" xfId="3" applyFont="1" applyFill="1" applyBorder="1" applyAlignment="1">
      <alignment horizontal="right" vertical="center" shrinkToFit="1"/>
    </xf>
    <xf numFmtId="0" fontId="8" fillId="0" borderId="17" xfId="2" applyFont="1" applyBorder="1" applyAlignment="1">
      <alignment horizontal="center" vertical="center" wrapText="1" shrinkToFit="1"/>
    </xf>
    <xf numFmtId="177" fontId="8" fillId="0" borderId="18" xfId="2" applyNumberFormat="1" applyFont="1" applyFill="1" applyBorder="1" applyAlignment="1">
      <alignment horizontal="right" vertical="center" shrinkToFit="1"/>
    </xf>
    <xf numFmtId="0" fontId="8" fillId="0" borderId="16" xfId="2" applyFont="1" applyBorder="1" applyAlignment="1">
      <alignment horizontal="center" vertical="center" wrapText="1" shrinkToFit="1"/>
    </xf>
    <xf numFmtId="176" fontId="8" fillId="0" borderId="152" xfId="2" applyNumberFormat="1" applyFont="1" applyBorder="1" applyAlignment="1">
      <alignment horizontal="center" vertical="center" shrinkToFit="1"/>
    </xf>
    <xf numFmtId="176" fontId="8" fillId="0" borderId="14" xfId="2" applyNumberFormat="1" applyFont="1" applyBorder="1" applyAlignment="1">
      <alignment horizontal="center" vertical="center" shrinkToFit="1"/>
    </xf>
    <xf numFmtId="176" fontId="8" fillId="0" borderId="15" xfId="2" applyNumberFormat="1" applyFont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wrapText="1" shrinkToFit="1"/>
    </xf>
    <xf numFmtId="0" fontId="8" fillId="0" borderId="24" xfId="2" applyFont="1" applyBorder="1" applyAlignment="1">
      <alignment horizontal="center" vertical="center" wrapText="1" shrinkToFit="1"/>
    </xf>
    <xf numFmtId="177" fontId="8" fillId="0" borderId="22" xfId="2" applyNumberFormat="1" applyFont="1" applyFill="1" applyBorder="1" applyAlignment="1">
      <alignment horizontal="right" vertical="center" shrinkToFit="1"/>
    </xf>
    <xf numFmtId="38" fontId="8" fillId="0" borderId="23" xfId="3" applyFont="1" applyBorder="1" applyAlignment="1">
      <alignment horizontal="right" vertical="center" shrinkToFit="1"/>
    </xf>
    <xf numFmtId="38" fontId="8" fillId="0" borderId="24" xfId="3" applyFont="1" applyBorder="1" applyAlignment="1">
      <alignment horizontal="right" vertical="center" shrinkToFit="1"/>
    </xf>
    <xf numFmtId="38" fontId="8" fillId="0" borderId="157" xfId="3" applyFont="1" applyBorder="1" applyAlignment="1">
      <alignment horizontal="right" vertical="center" shrinkToFit="1"/>
    </xf>
    <xf numFmtId="38" fontId="8" fillId="0" borderId="158" xfId="3" applyFont="1" applyBorder="1" applyAlignment="1">
      <alignment horizontal="right" vertical="center" shrinkToFit="1"/>
    </xf>
    <xf numFmtId="38" fontId="8" fillId="3" borderId="159" xfId="3" applyFont="1" applyFill="1" applyBorder="1" applyAlignment="1">
      <alignment horizontal="right" vertical="center" shrinkToFit="1"/>
    </xf>
    <xf numFmtId="38" fontId="8" fillId="3" borderId="123" xfId="3" applyFont="1" applyFill="1" applyBorder="1" applyAlignment="1">
      <alignment horizontal="right" vertical="center" shrinkToFit="1"/>
    </xf>
    <xf numFmtId="38" fontId="8" fillId="3" borderId="26" xfId="3" applyFont="1" applyFill="1" applyBorder="1" applyAlignment="1">
      <alignment horizontal="right" vertical="center" shrinkToFit="1"/>
    </xf>
    <xf numFmtId="0" fontId="6" fillId="2" borderId="14" xfId="8" applyFont="1" applyFill="1" applyBorder="1" applyAlignment="1">
      <alignment horizontal="center" vertical="center"/>
    </xf>
    <xf numFmtId="0" fontId="6" fillId="2" borderId="15" xfId="8" applyFont="1" applyFill="1" applyBorder="1" applyAlignment="1">
      <alignment horizontal="center" vertical="center"/>
    </xf>
    <xf numFmtId="14" fontId="6" fillId="3" borderId="20" xfId="8" applyNumberFormat="1" applyFont="1" applyFill="1" applyBorder="1" applyAlignment="1">
      <alignment horizontal="center" vertical="center" shrinkToFit="1"/>
    </xf>
    <xf numFmtId="14" fontId="6" fillId="3" borderId="110" xfId="8" applyNumberFormat="1" applyFont="1" applyFill="1" applyBorder="1" applyAlignment="1">
      <alignment horizontal="center" vertical="center" shrinkToFit="1"/>
    </xf>
    <xf numFmtId="0" fontId="8" fillId="0" borderId="168" xfId="2" applyFont="1" applyBorder="1" applyAlignment="1">
      <alignment horizontal="left" vertical="center" wrapText="1" shrinkToFit="1"/>
    </xf>
    <xf numFmtId="0" fontId="8" fillId="0" borderId="24" xfId="2" applyFont="1" applyBorder="1" applyAlignment="1">
      <alignment horizontal="left" vertical="center" wrapText="1" shrinkToFit="1"/>
    </xf>
    <xf numFmtId="0" fontId="8" fillId="0" borderId="169" xfId="2" applyFont="1" applyBorder="1" applyAlignment="1">
      <alignment horizontal="left" vertical="center" wrapText="1" shrinkToFit="1"/>
    </xf>
    <xf numFmtId="0" fontId="8" fillId="0" borderId="36" xfId="2" applyFont="1" applyBorder="1" applyAlignment="1">
      <alignment horizontal="left" vertical="center" wrapText="1" shrinkToFit="1"/>
    </xf>
    <xf numFmtId="0" fontId="8" fillId="0" borderId="31" xfId="2" applyFont="1" applyBorder="1" applyAlignment="1">
      <alignment horizontal="left" vertical="center" wrapText="1" shrinkToFit="1"/>
    </xf>
    <xf numFmtId="0" fontId="8" fillId="0" borderId="37" xfId="2" applyFont="1" applyBorder="1" applyAlignment="1">
      <alignment horizontal="left" vertical="center" wrapText="1" shrinkToFit="1"/>
    </xf>
    <xf numFmtId="0" fontId="9" fillId="8" borderId="6" xfId="2" applyFont="1" applyFill="1" applyBorder="1" applyAlignment="1">
      <alignment horizontal="center" vertical="center"/>
    </xf>
    <xf numFmtId="0" fontId="9" fillId="8" borderId="0" xfId="2" applyFont="1" applyFill="1" applyAlignment="1">
      <alignment horizontal="center" vertical="center"/>
    </xf>
    <xf numFmtId="0" fontId="26" fillId="0" borderId="134" xfId="11" applyFont="1" applyFill="1" applyBorder="1" applyAlignment="1">
      <alignment horizontal="left" vertical="center" shrinkToFit="1"/>
    </xf>
    <xf numFmtId="38" fontId="7" fillId="3" borderId="30" xfId="3" applyFont="1" applyFill="1" applyBorder="1" applyAlignment="1">
      <alignment horizontal="right" vertical="center" shrinkToFit="1"/>
    </xf>
    <xf numFmtId="38" fontId="7" fillId="3" borderId="31" xfId="3" applyFont="1" applyFill="1" applyBorder="1" applyAlignment="1">
      <alignment horizontal="right" vertical="center" shrinkToFit="1"/>
    </xf>
    <xf numFmtId="38" fontId="7" fillId="3" borderId="32" xfId="3" applyFont="1" applyFill="1" applyBorder="1" applyAlignment="1">
      <alignment horizontal="right" vertical="center" shrinkToFit="1"/>
    </xf>
    <xf numFmtId="0" fontId="12" fillId="0" borderId="4" xfId="2" applyFont="1" applyFill="1" applyBorder="1" applyAlignment="1">
      <alignment horizontal="center" vertical="center"/>
    </xf>
    <xf numFmtId="0" fontId="9" fillId="2" borderId="113" xfId="2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/>
    </xf>
    <xf numFmtId="38" fontId="8" fillId="0" borderId="124" xfId="3" applyFont="1" applyFill="1" applyBorder="1" applyAlignment="1">
      <alignment horizontal="right" vertical="center" shrinkToFit="1"/>
    </xf>
    <xf numFmtId="38" fontId="8" fillId="0" borderId="123" xfId="3" applyFont="1" applyFill="1" applyBorder="1" applyAlignment="1">
      <alignment horizontal="right" vertical="center" shrinkToFit="1"/>
    </xf>
    <xf numFmtId="38" fontId="8" fillId="0" borderId="26" xfId="3" applyFont="1" applyFill="1" applyBorder="1" applyAlignment="1">
      <alignment horizontal="right" vertical="center" shrinkToFit="1"/>
    </xf>
    <xf numFmtId="38" fontId="8" fillId="0" borderId="124" xfId="3" applyFont="1" applyBorder="1" applyAlignment="1">
      <alignment horizontal="center" vertical="center" wrapText="1" shrinkToFit="1"/>
    </xf>
    <xf numFmtId="38" fontId="8" fillId="0" borderId="123" xfId="3" applyFont="1" applyBorder="1" applyAlignment="1">
      <alignment horizontal="center" vertical="center" wrapText="1" shrinkToFit="1"/>
    </xf>
    <xf numFmtId="38" fontId="8" fillId="0" borderId="125" xfId="3" applyFont="1" applyBorder="1" applyAlignment="1">
      <alignment horizontal="center" vertical="center" wrapText="1" shrinkToFit="1"/>
    </xf>
    <xf numFmtId="0" fontId="12" fillId="4" borderId="160" xfId="2" applyFont="1" applyFill="1" applyBorder="1" applyAlignment="1">
      <alignment horizontal="center" vertical="center"/>
    </xf>
    <xf numFmtId="0" fontId="12" fillId="4" borderId="161" xfId="2" applyFont="1" applyFill="1" applyBorder="1" applyAlignment="1">
      <alignment horizontal="center" vertical="center"/>
    </xf>
    <xf numFmtId="0" fontId="12" fillId="4" borderId="109" xfId="2" applyFont="1" applyFill="1" applyBorder="1" applyAlignment="1">
      <alignment horizontal="center" vertical="center"/>
    </xf>
    <xf numFmtId="0" fontId="12" fillId="4" borderId="107" xfId="2" applyFont="1" applyFill="1" applyBorder="1" applyAlignment="1">
      <alignment horizontal="center" vertical="center"/>
    </xf>
    <xf numFmtId="38" fontId="7" fillId="0" borderId="27" xfId="3" applyFont="1" applyFill="1" applyBorder="1" applyAlignment="1">
      <alignment horizontal="right" vertical="center" shrinkToFit="1"/>
    </xf>
    <xf numFmtId="38" fontId="7" fillId="0" borderId="28" xfId="3" applyFont="1" applyFill="1" applyBorder="1" applyAlignment="1">
      <alignment horizontal="right" vertical="center" shrinkToFit="1"/>
    </xf>
    <xf numFmtId="38" fontId="7" fillId="0" borderId="29" xfId="3" applyFont="1" applyFill="1" applyBorder="1" applyAlignment="1">
      <alignment horizontal="right" vertical="center" shrinkToFit="1"/>
    </xf>
    <xf numFmtId="0" fontId="9" fillId="0" borderId="162" xfId="2" applyFont="1" applyFill="1" applyBorder="1" applyAlignment="1">
      <alignment horizontal="center" vertical="center" shrinkToFit="1"/>
    </xf>
    <xf numFmtId="0" fontId="9" fillId="0" borderId="163" xfId="2" applyFont="1" applyFill="1" applyBorder="1" applyAlignment="1">
      <alignment horizontal="center" vertical="center" shrinkToFit="1"/>
    </xf>
    <xf numFmtId="0" fontId="9" fillId="0" borderId="164" xfId="2" applyFont="1" applyFill="1" applyBorder="1" applyAlignment="1">
      <alignment horizontal="center" vertical="center" shrinkToFit="1"/>
    </xf>
    <xf numFmtId="0" fontId="9" fillId="0" borderId="165" xfId="2" applyFont="1" applyFill="1" applyBorder="1" applyAlignment="1">
      <alignment horizontal="center" vertical="center" shrinkToFit="1"/>
    </xf>
    <xf numFmtId="0" fontId="9" fillId="0" borderId="166" xfId="2" applyFont="1" applyFill="1" applyBorder="1" applyAlignment="1">
      <alignment horizontal="center" vertical="center" shrinkToFit="1"/>
    </xf>
    <xf numFmtId="0" fontId="9" fillId="0" borderId="167" xfId="2" applyFont="1" applyFill="1" applyBorder="1" applyAlignment="1">
      <alignment horizontal="center" vertical="center" shrinkToFit="1"/>
    </xf>
    <xf numFmtId="0" fontId="6" fillId="2" borderId="40" xfId="8" applyFont="1" applyFill="1" applyBorder="1" applyAlignment="1">
      <alignment horizontal="center" vertical="center"/>
    </xf>
    <xf numFmtId="0" fontId="6" fillId="2" borderId="25" xfId="8" applyFont="1" applyFill="1" applyBorder="1" applyAlignment="1">
      <alignment horizontal="center" vertical="center"/>
    </xf>
    <xf numFmtId="0" fontId="6" fillId="2" borderId="22" xfId="8" applyFont="1" applyFill="1" applyBorder="1" applyAlignment="1">
      <alignment horizontal="center" vertical="center"/>
    </xf>
    <xf numFmtId="0" fontId="6" fillId="2" borderId="23" xfId="8" applyFont="1" applyFill="1" applyBorder="1" applyAlignment="1">
      <alignment horizontal="center" vertical="center"/>
    </xf>
    <xf numFmtId="14" fontId="6" fillId="3" borderId="17" xfId="8" applyNumberFormat="1" applyFont="1" applyFill="1" applyBorder="1" applyAlignment="1">
      <alignment horizontal="center" vertical="center" shrinkToFit="1"/>
    </xf>
    <xf numFmtId="14" fontId="6" fillId="3" borderId="19" xfId="8" applyNumberFormat="1" applyFont="1" applyFill="1" applyBorder="1" applyAlignment="1">
      <alignment horizontal="center" vertical="center" shrinkToFit="1"/>
    </xf>
    <xf numFmtId="0" fontId="6" fillId="2" borderId="18" xfId="8" applyFont="1" applyFill="1" applyBorder="1" applyAlignment="1">
      <alignment horizontal="center" vertical="center"/>
    </xf>
    <xf numFmtId="0" fontId="6" fillId="2" borderId="16" xfId="8" applyFont="1" applyFill="1" applyBorder="1" applyAlignment="1">
      <alignment horizontal="center" vertical="center"/>
    </xf>
    <xf numFmtId="14" fontId="6" fillId="3" borderId="21" xfId="8" applyNumberFormat="1" applyFont="1" applyFill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2" fillId="7" borderId="5" xfId="1" applyFill="1" applyBorder="1" applyAlignment="1">
      <alignment horizontal="center" vertical="center"/>
    </xf>
    <xf numFmtId="0" fontId="2" fillId="7" borderId="6" xfId="1" applyFill="1" applyBorder="1" applyAlignment="1">
      <alignment horizontal="center" vertical="center"/>
    </xf>
    <xf numFmtId="0" fontId="2" fillId="7" borderId="9" xfId="1" applyFill="1" applyBorder="1" applyAlignment="1">
      <alignment horizontal="center" vertical="center"/>
    </xf>
    <xf numFmtId="0" fontId="2" fillId="7" borderId="36" xfId="1" applyFill="1" applyBorder="1" applyAlignment="1">
      <alignment horizontal="center" vertical="center"/>
    </xf>
    <xf numFmtId="0" fontId="2" fillId="7" borderId="31" xfId="1" applyFill="1" applyBorder="1" applyAlignment="1">
      <alignment horizontal="center" vertical="center"/>
    </xf>
    <xf numFmtId="0" fontId="2" fillId="7" borderId="37" xfId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6" fillId="7" borderId="17" xfId="1" applyFont="1" applyFill="1" applyBorder="1" applyAlignment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7" borderId="20" xfId="1" applyFont="1" applyFill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14" fontId="29" fillId="0" borderId="40" xfId="8" applyNumberFormat="1" applyFont="1" applyFill="1" applyBorder="1" applyAlignment="1">
      <alignment horizontal="center" vertical="center" shrinkToFit="1"/>
    </xf>
    <xf numFmtId="14" fontId="29" fillId="0" borderId="41" xfId="8" applyNumberFormat="1" applyFont="1" applyFill="1" applyBorder="1" applyAlignment="1">
      <alignment horizontal="center" vertical="center" shrinkToFit="1"/>
    </xf>
    <xf numFmtId="14" fontId="29" fillId="0" borderId="17" xfId="8" applyNumberFormat="1" applyFont="1" applyFill="1" applyBorder="1" applyAlignment="1">
      <alignment horizontal="center" vertical="center" shrinkToFit="1"/>
    </xf>
    <xf numFmtId="14" fontId="29" fillId="0" borderId="19" xfId="8" applyNumberFormat="1" applyFont="1" applyFill="1" applyBorder="1" applyAlignment="1">
      <alignment horizontal="center" vertical="center" shrinkToFit="1"/>
    </xf>
    <xf numFmtId="14" fontId="6" fillId="0" borderId="20" xfId="8" applyNumberFormat="1" applyFont="1" applyFill="1" applyBorder="1" applyAlignment="1">
      <alignment horizontal="center" vertical="center" shrinkToFit="1"/>
    </xf>
    <xf numFmtId="14" fontId="6" fillId="0" borderId="21" xfId="8" applyNumberFormat="1" applyFont="1" applyFill="1" applyBorder="1" applyAlignment="1">
      <alignment horizontal="center" vertical="center" shrinkToFit="1"/>
    </xf>
    <xf numFmtId="14" fontId="6" fillId="0" borderId="110" xfId="8" applyNumberFormat="1" applyFont="1" applyFill="1" applyBorder="1" applyAlignment="1">
      <alignment horizontal="center" vertical="center" shrinkToFit="1"/>
    </xf>
    <xf numFmtId="14" fontId="6" fillId="0" borderId="43" xfId="8" applyNumberFormat="1" applyFont="1" applyFill="1" applyBorder="1" applyAlignment="1">
      <alignment horizontal="center" vertical="center" shrinkToFit="1"/>
    </xf>
    <xf numFmtId="14" fontId="6" fillId="0" borderId="108" xfId="8" applyNumberFormat="1" applyFont="1" applyFill="1" applyBorder="1" applyAlignment="1">
      <alignment horizontal="center" vertical="center" shrinkToFit="1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6" xfId="0" applyFont="1" applyFill="1" applyBorder="1" applyAlignment="1" applyProtection="1">
      <alignment horizontal="center" vertical="center"/>
    </xf>
    <xf numFmtId="0" fontId="18" fillId="8" borderId="0" xfId="8" applyFont="1" applyFill="1" applyBorder="1" applyAlignment="1">
      <alignment horizontal="center" vertical="center" shrinkToFit="1"/>
    </xf>
    <xf numFmtId="0" fontId="26" fillId="4" borderId="17" xfId="6" applyFont="1" applyFill="1" applyBorder="1" applyAlignment="1">
      <alignment horizontal="center" vertical="center" shrinkToFit="1"/>
    </xf>
    <xf numFmtId="0" fontId="29" fillId="0" borderId="17" xfId="6" applyFont="1" applyFill="1" applyBorder="1" applyAlignment="1">
      <alignment vertical="center" shrinkToFit="1"/>
    </xf>
    <xf numFmtId="0" fontId="29" fillId="0" borderId="156" xfId="6" applyFont="1" applyFill="1" applyBorder="1" applyAlignment="1">
      <alignment vertical="center" shrinkToFit="1"/>
    </xf>
    <xf numFmtId="0" fontId="26" fillId="4" borderId="20" xfId="6" applyFont="1" applyFill="1" applyBorder="1" applyAlignment="1">
      <alignment horizontal="center" vertical="center"/>
    </xf>
    <xf numFmtId="0" fontId="29" fillId="0" borderId="20" xfId="6" applyFont="1" applyFill="1" applyBorder="1" applyAlignment="1">
      <alignment horizontal="center" vertical="center" shrinkToFit="1"/>
    </xf>
    <xf numFmtId="0" fontId="29" fillId="0" borderId="110" xfId="6" applyFont="1" applyFill="1" applyBorder="1" applyAlignment="1">
      <alignment horizontal="center" vertical="center" shrinkToFit="1"/>
    </xf>
    <xf numFmtId="0" fontId="28" fillId="0" borderId="34" xfId="8" applyFont="1" applyBorder="1" applyAlignment="1">
      <alignment horizontal="center" vertical="center" wrapText="1"/>
    </xf>
    <xf numFmtId="0" fontId="28" fillId="0" borderId="0" xfId="8" applyFont="1" applyBorder="1" applyAlignment="1">
      <alignment horizontal="center" vertical="center" wrapText="1"/>
    </xf>
    <xf numFmtId="0" fontId="28" fillId="0" borderId="35" xfId="8" applyFont="1" applyBorder="1" applyAlignment="1">
      <alignment horizontal="center" vertical="center" wrapText="1"/>
    </xf>
    <xf numFmtId="0" fontId="28" fillId="0" borderId="34" xfId="8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center" vertical="center"/>
    </xf>
    <xf numFmtId="0" fontId="28" fillId="0" borderId="35" xfId="8" applyFont="1" applyFill="1" applyBorder="1" applyAlignment="1">
      <alignment horizontal="center" vertical="center"/>
    </xf>
    <xf numFmtId="14" fontId="6" fillId="0" borderId="106" xfId="8" applyNumberFormat="1" applyFont="1" applyFill="1" applyBorder="1" applyAlignment="1">
      <alignment horizontal="center" vertical="center" shrinkToFit="1"/>
    </xf>
    <xf numFmtId="0" fontId="6" fillId="2" borderId="7" xfId="8" applyFont="1" applyFill="1" applyBorder="1" applyAlignment="1">
      <alignment horizontal="center" vertical="center"/>
    </xf>
    <xf numFmtId="0" fontId="6" fillId="2" borderId="49" xfId="8" applyFont="1" applyFill="1" applyBorder="1" applyAlignment="1">
      <alignment horizontal="center" vertical="center"/>
    </xf>
    <xf numFmtId="0" fontId="6" fillId="2" borderId="67" xfId="8" applyFont="1" applyFill="1" applyBorder="1" applyAlignment="1">
      <alignment horizontal="center" vertical="center"/>
    </xf>
    <xf numFmtId="0" fontId="6" fillId="2" borderId="64" xfId="8" applyFont="1" applyFill="1" applyBorder="1" applyAlignment="1">
      <alignment horizontal="center" vertical="center"/>
    </xf>
    <xf numFmtId="0" fontId="6" fillId="2" borderId="66" xfId="8" applyFont="1" applyFill="1" applyBorder="1" applyAlignment="1">
      <alignment horizontal="center" vertical="center"/>
    </xf>
    <xf numFmtId="0" fontId="10" fillId="2" borderId="8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16" xfId="8" applyFont="1" applyFill="1" applyBorder="1" applyAlignment="1">
      <alignment horizontal="center" vertical="center" wrapText="1"/>
    </xf>
    <xf numFmtId="0" fontId="10" fillId="2" borderId="17" xfId="8" applyFont="1" applyFill="1" applyBorder="1" applyAlignment="1">
      <alignment horizontal="center" vertical="center" wrapText="1"/>
    </xf>
    <xf numFmtId="0" fontId="10" fillId="2" borderId="19" xfId="8" applyFont="1" applyFill="1" applyBorder="1" applyAlignment="1">
      <alignment horizontal="center" vertical="center" wrapText="1"/>
    </xf>
    <xf numFmtId="0" fontId="6" fillId="2" borderId="8" xfId="8" applyFont="1" applyFill="1" applyBorder="1" applyAlignment="1">
      <alignment horizontal="center" vertical="center" wrapText="1"/>
    </xf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>
      <alignment horizontal="center" vertical="center" wrapText="1"/>
    </xf>
    <xf numFmtId="0" fontId="6" fillId="2" borderId="48" xfId="8" applyFont="1" applyFill="1" applyBorder="1" applyAlignment="1">
      <alignment horizontal="center" vertical="center" wrapText="1"/>
    </xf>
    <xf numFmtId="0" fontId="6" fillId="2" borderId="0" xfId="8" applyFont="1" applyFill="1" applyBorder="1" applyAlignment="1">
      <alignment horizontal="center" vertical="center" wrapText="1"/>
    </xf>
    <xf numFmtId="0" fontId="6" fillId="2" borderId="49" xfId="8" applyFont="1" applyFill="1" applyBorder="1" applyAlignment="1">
      <alignment horizontal="center" vertical="center" wrapText="1"/>
    </xf>
    <xf numFmtId="0" fontId="6" fillId="2" borderId="65" xfId="8" applyFont="1" applyFill="1" applyBorder="1" applyAlignment="1">
      <alignment horizontal="center" vertical="center" wrapText="1"/>
    </xf>
    <xf numFmtId="0" fontId="6" fillId="2" borderId="64" xfId="8" applyFont="1" applyFill="1" applyBorder="1" applyAlignment="1">
      <alignment horizontal="center" vertical="center" wrapText="1"/>
    </xf>
    <xf numFmtId="0" fontId="6" fillId="2" borderId="66" xfId="8" applyFont="1" applyFill="1" applyBorder="1" applyAlignment="1">
      <alignment horizontal="center" vertical="center" wrapText="1"/>
    </xf>
    <xf numFmtId="0" fontId="6" fillId="2" borderId="99" xfId="8" applyFont="1" applyFill="1" applyBorder="1" applyAlignment="1">
      <alignment horizontal="center" vertical="center" wrapText="1"/>
    </xf>
    <xf numFmtId="0" fontId="6" fillId="2" borderId="97" xfId="8" applyFont="1" applyFill="1" applyBorder="1" applyAlignment="1">
      <alignment horizontal="center" vertical="center" wrapText="1"/>
    </xf>
    <xf numFmtId="0" fontId="6" fillId="2" borderId="90" xfId="8" applyFont="1" applyFill="1" applyBorder="1" applyAlignment="1">
      <alignment horizontal="center" vertical="center" wrapText="1"/>
    </xf>
    <xf numFmtId="0" fontId="6" fillId="8" borderId="59" xfId="0" applyFont="1" applyFill="1" applyBorder="1" applyAlignment="1">
      <alignment horizontal="center" vertical="center" shrinkToFit="1"/>
    </xf>
    <xf numFmtId="0" fontId="6" fillId="8" borderId="61" xfId="0" applyFont="1" applyFill="1" applyBorder="1" applyAlignment="1">
      <alignment horizontal="center" vertical="center" shrinkToFit="1"/>
    </xf>
    <xf numFmtId="178" fontId="29" fillId="10" borderId="60" xfId="0" applyNumberFormat="1" applyFont="1" applyFill="1" applyBorder="1" applyAlignment="1" applyProtection="1">
      <alignment horizontal="right" vertical="center" shrinkToFit="1"/>
      <protection locked="0"/>
    </xf>
    <xf numFmtId="178" fontId="29" fillId="10" borderId="59" xfId="0" applyNumberFormat="1" applyFont="1" applyFill="1" applyBorder="1" applyAlignment="1" applyProtection="1">
      <alignment horizontal="right" vertical="center" shrinkToFit="1"/>
      <protection locked="0"/>
    </xf>
    <xf numFmtId="178" fontId="29" fillId="10" borderId="59" xfId="0" applyNumberFormat="1" applyFont="1" applyFill="1" applyBorder="1" applyAlignment="1" applyProtection="1">
      <alignment horizontal="right" vertical="center" shrinkToFit="1"/>
    </xf>
    <xf numFmtId="178" fontId="29" fillId="10" borderId="60" xfId="0" applyNumberFormat="1" applyFont="1" applyFill="1" applyBorder="1" applyAlignment="1" applyProtection="1">
      <alignment horizontal="right" vertical="center" shrinkToFit="1"/>
    </xf>
    <xf numFmtId="0" fontId="6" fillId="2" borderId="55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center" vertical="center" shrinkToFit="1"/>
    </xf>
    <xf numFmtId="178" fontId="29" fillId="10" borderId="102" xfId="8" applyNumberFormat="1" applyFont="1" applyFill="1" applyBorder="1" applyAlignment="1">
      <alignment horizontal="right" vertical="center" shrinkToFit="1"/>
    </xf>
    <xf numFmtId="178" fontId="29" fillId="10" borderId="101" xfId="8" applyNumberFormat="1" applyFont="1" applyFill="1" applyBorder="1" applyAlignment="1">
      <alignment horizontal="right" vertical="center" shrinkToFit="1"/>
    </xf>
    <xf numFmtId="178" fontId="29" fillId="10" borderId="100" xfId="8" applyNumberFormat="1" applyFont="1" applyFill="1" applyBorder="1" applyAlignment="1">
      <alignment horizontal="right" vertical="center" shrinkToFit="1"/>
    </xf>
    <xf numFmtId="178" fontId="29" fillId="10" borderId="53" xfId="0" applyNumberFormat="1" applyFont="1" applyFill="1" applyBorder="1" applyAlignment="1" applyProtection="1">
      <alignment horizontal="right" vertical="center" shrinkToFit="1"/>
    </xf>
    <xf numFmtId="178" fontId="29" fillId="10" borderId="52" xfId="0" applyNumberFormat="1" applyFont="1" applyFill="1" applyBorder="1" applyAlignment="1" applyProtection="1">
      <alignment horizontal="right" vertical="center" shrinkToFit="1"/>
    </xf>
    <xf numFmtId="0" fontId="6" fillId="8" borderId="57" xfId="0" applyFont="1" applyFill="1" applyBorder="1" applyAlignment="1">
      <alignment horizontal="center" vertical="center" shrinkToFit="1"/>
    </xf>
    <xf numFmtId="0" fontId="6" fillId="8" borderId="56" xfId="0" applyFont="1" applyFill="1" applyBorder="1" applyAlignment="1">
      <alignment horizontal="center" vertical="center" shrinkToFit="1"/>
    </xf>
    <xf numFmtId="178" fontId="29" fillId="10" borderId="58" xfId="0" applyNumberFormat="1" applyFont="1" applyFill="1" applyBorder="1" applyAlignment="1" applyProtection="1">
      <alignment horizontal="right" vertical="center" shrinkToFit="1"/>
      <protection locked="0"/>
    </xf>
    <xf numFmtId="178" fontId="29" fillId="10" borderId="57" xfId="0" applyNumberFormat="1" applyFont="1" applyFill="1" applyBorder="1" applyAlignment="1" applyProtection="1">
      <alignment horizontal="right" vertical="center" shrinkToFit="1"/>
      <protection locked="0"/>
    </xf>
    <xf numFmtId="178" fontId="29" fillId="10" borderId="57" xfId="0" applyNumberFormat="1" applyFont="1" applyFill="1" applyBorder="1" applyAlignment="1" applyProtection="1">
      <alignment horizontal="right" vertical="center" shrinkToFit="1"/>
    </xf>
    <xf numFmtId="178" fontId="29" fillId="10" borderId="58" xfId="0" applyNumberFormat="1" applyFont="1" applyFill="1" applyBorder="1" applyAlignment="1" applyProtection="1">
      <alignment horizontal="right" vertical="center" shrinkToFit="1"/>
    </xf>
    <xf numFmtId="0" fontId="31" fillId="8" borderId="113" xfId="0" applyFont="1" applyFill="1" applyBorder="1" applyAlignment="1">
      <alignment horizontal="left" vertical="center"/>
    </xf>
    <xf numFmtId="0" fontId="31" fillId="8" borderId="40" xfId="0" applyFont="1" applyFill="1" applyBorder="1" applyAlignment="1">
      <alignment horizontal="left" vertical="center"/>
    </xf>
    <xf numFmtId="0" fontId="32" fillId="8" borderId="40" xfId="0" applyFont="1" applyFill="1" applyBorder="1">
      <alignment vertical="center"/>
    </xf>
    <xf numFmtId="0" fontId="32" fillId="8" borderId="111" xfId="0" applyFont="1" applyFill="1" applyBorder="1">
      <alignment vertical="center"/>
    </xf>
    <xf numFmtId="0" fontId="6" fillId="2" borderId="114" xfId="0" applyFont="1" applyFill="1" applyBorder="1" applyAlignment="1">
      <alignment horizontal="center" vertical="center" shrinkToFit="1"/>
    </xf>
    <xf numFmtId="0" fontId="6" fillId="2" borderId="92" xfId="0" applyFont="1" applyFill="1" applyBorder="1" applyAlignment="1">
      <alignment horizontal="center" vertical="center" shrinkToFit="1"/>
    </xf>
    <xf numFmtId="0" fontId="6" fillId="2" borderId="91" xfId="0" applyFont="1" applyFill="1" applyBorder="1" applyAlignment="1">
      <alignment horizontal="center" vertical="center" shrinkToFi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15" xfId="0" applyFont="1" applyFill="1" applyBorder="1" applyAlignment="1">
      <alignment horizontal="center" vertical="center" shrinkToFit="1"/>
    </xf>
    <xf numFmtId="0" fontId="6" fillId="2" borderId="98" xfId="8" applyFont="1" applyFill="1" applyBorder="1" applyAlignment="1">
      <alignment horizontal="center" vertical="center"/>
    </xf>
    <xf numFmtId="0" fontId="6" fillId="2" borderId="68" xfId="8" applyFont="1" applyFill="1" applyBorder="1" applyAlignment="1">
      <alignment horizontal="center" vertical="center"/>
    </xf>
    <xf numFmtId="0" fontId="6" fillId="2" borderId="173" xfId="8" applyFont="1" applyFill="1" applyBorder="1" applyAlignment="1">
      <alignment horizontal="center" vertical="center"/>
    </xf>
    <xf numFmtId="0" fontId="6" fillId="2" borderId="96" xfId="8" applyFont="1" applyFill="1" applyBorder="1" applyAlignment="1">
      <alignment horizontal="center" vertical="center"/>
    </xf>
    <xf numFmtId="0" fontId="6" fillId="2" borderId="35" xfId="8" applyFont="1" applyFill="1" applyBorder="1" applyAlignment="1">
      <alignment horizontal="center" vertical="center"/>
    </xf>
    <xf numFmtId="0" fontId="6" fillId="2" borderId="89" xfId="8" applyFont="1" applyFill="1" applyBorder="1" applyAlignment="1">
      <alignment horizontal="center" vertical="center"/>
    </xf>
    <xf numFmtId="0" fontId="6" fillId="2" borderId="88" xfId="8" applyFont="1" applyFill="1" applyBorder="1" applyAlignment="1">
      <alignment horizontal="center" vertical="center"/>
    </xf>
    <xf numFmtId="0" fontId="6" fillId="2" borderId="87" xfId="8" applyFont="1" applyFill="1" applyBorder="1" applyAlignment="1">
      <alignment horizontal="center" vertical="center"/>
    </xf>
    <xf numFmtId="0" fontId="6" fillId="2" borderId="15" xfId="8" applyFont="1" applyFill="1" applyBorder="1" applyAlignment="1">
      <alignment horizontal="center" vertical="center" wrapText="1"/>
    </xf>
    <xf numFmtId="0" fontId="6" fillId="2" borderId="20" xfId="8" applyFont="1" applyFill="1" applyBorder="1" applyAlignment="1">
      <alignment horizontal="center" vertical="center" wrapText="1"/>
    </xf>
    <xf numFmtId="0" fontId="6" fillId="2" borderId="21" xfId="8" applyFont="1" applyFill="1" applyBorder="1" applyAlignment="1">
      <alignment horizontal="center" vertical="center" wrapText="1"/>
    </xf>
    <xf numFmtId="0" fontId="6" fillId="2" borderId="95" xfId="8" applyFont="1" applyFill="1" applyBorder="1" applyAlignment="1">
      <alignment horizontal="center" vertical="center"/>
    </xf>
    <xf numFmtId="0" fontId="6" fillId="2" borderId="92" xfId="8" applyFont="1" applyFill="1" applyBorder="1" applyAlignment="1">
      <alignment horizontal="center" vertical="center"/>
    </xf>
    <xf numFmtId="0" fontId="6" fillId="2" borderId="94" xfId="8" applyFont="1" applyFill="1" applyBorder="1" applyAlignment="1">
      <alignment horizontal="center" vertical="center"/>
    </xf>
    <xf numFmtId="0" fontId="6" fillId="2" borderId="93" xfId="8" applyFont="1" applyFill="1" applyBorder="1" applyAlignment="1">
      <alignment horizontal="center" vertical="center"/>
    </xf>
    <xf numFmtId="0" fontId="6" fillId="2" borderId="91" xfId="8" applyFont="1" applyFill="1" applyBorder="1" applyAlignment="1">
      <alignment horizontal="center" vertical="center"/>
    </xf>
    <xf numFmtId="178" fontId="6" fillId="3" borderId="85" xfId="8" applyNumberFormat="1" applyFont="1" applyFill="1" applyBorder="1" applyAlignment="1">
      <alignment vertical="center"/>
    </xf>
    <xf numFmtId="178" fontId="6" fillId="3" borderId="57" xfId="8" applyNumberFormat="1" applyFont="1" applyFill="1" applyBorder="1" applyAlignment="1">
      <alignment vertical="center"/>
    </xf>
    <xf numFmtId="178" fontId="6" fillId="3" borderId="56" xfId="8" applyNumberFormat="1" applyFont="1" applyFill="1" applyBorder="1" applyAlignment="1">
      <alignment vertical="center"/>
    </xf>
    <xf numFmtId="178" fontId="49" fillId="0" borderId="58" xfId="8" applyNumberFormat="1" applyFont="1" applyFill="1" applyBorder="1" applyAlignment="1" applyProtection="1">
      <alignment horizontal="center" vertical="center"/>
      <protection locked="0"/>
    </xf>
    <xf numFmtId="178" fontId="49" fillId="0" borderId="57" xfId="8" applyNumberFormat="1" applyFont="1" applyFill="1" applyBorder="1" applyAlignment="1" applyProtection="1">
      <alignment horizontal="center" vertical="center"/>
      <protection locked="0"/>
    </xf>
    <xf numFmtId="178" fontId="49" fillId="0" borderId="56" xfId="8" applyNumberFormat="1" applyFont="1" applyFill="1" applyBorder="1" applyAlignment="1" applyProtection="1">
      <alignment horizontal="center" vertical="center"/>
      <protection locked="0"/>
    </xf>
    <xf numFmtId="178" fontId="30" fillId="0" borderId="58" xfId="8" applyNumberFormat="1" applyFont="1" applyFill="1" applyBorder="1" applyAlignment="1" applyProtection="1">
      <alignment horizontal="center" vertical="center"/>
      <protection locked="0"/>
    </xf>
    <xf numFmtId="178" fontId="30" fillId="0" borderId="57" xfId="8" applyNumberFormat="1" applyFont="1" applyFill="1" applyBorder="1" applyAlignment="1" applyProtection="1">
      <alignment horizontal="center" vertical="center"/>
      <protection locked="0"/>
    </xf>
    <xf numFmtId="178" fontId="30" fillId="0" borderId="56" xfId="8" applyNumberFormat="1" applyFont="1" applyFill="1" applyBorder="1" applyAlignment="1" applyProtection="1">
      <alignment horizontal="center" vertical="center"/>
      <protection locked="0"/>
    </xf>
    <xf numFmtId="178" fontId="29" fillId="3" borderId="58" xfId="8" applyNumberFormat="1" applyFont="1" applyFill="1" applyBorder="1" applyAlignment="1">
      <alignment horizontal="right" vertical="center"/>
    </xf>
    <xf numFmtId="178" fontId="29" fillId="3" borderId="57" xfId="8" applyNumberFormat="1" applyFont="1" applyFill="1" applyBorder="1" applyAlignment="1">
      <alignment horizontal="right" vertical="center"/>
    </xf>
    <xf numFmtId="0" fontId="6" fillId="0" borderId="57" xfId="8" applyFont="1" applyBorder="1" applyAlignment="1">
      <alignment horizontal="center" vertical="center"/>
    </xf>
    <xf numFmtId="0" fontId="6" fillId="0" borderId="84" xfId="8" applyFont="1" applyBorder="1" applyAlignment="1">
      <alignment horizontal="center" vertical="center"/>
    </xf>
    <xf numFmtId="179" fontId="29" fillId="8" borderId="88" xfId="10" applyNumberFormat="1" applyFont="1" applyFill="1" applyBorder="1" applyAlignment="1" applyProtection="1">
      <alignment vertical="center" shrinkToFit="1"/>
      <protection locked="0"/>
    </xf>
    <xf numFmtId="0" fontId="29" fillId="0" borderId="57" xfId="8" applyNumberFormat="1" applyFont="1" applyFill="1" applyBorder="1" applyAlignment="1" applyProtection="1">
      <alignment horizontal="left" vertical="center"/>
      <protection locked="0"/>
    </xf>
    <xf numFmtId="0" fontId="29" fillId="0" borderId="56" xfId="8" applyNumberFormat="1" applyFont="1" applyFill="1" applyBorder="1" applyAlignment="1" applyProtection="1">
      <alignment horizontal="left" vertical="center"/>
      <protection locked="0"/>
    </xf>
    <xf numFmtId="0" fontId="29" fillId="0" borderId="58" xfId="8" applyFont="1" applyFill="1" applyBorder="1" applyAlignment="1" applyProtection="1">
      <alignment horizontal="center" vertical="center"/>
      <protection locked="0"/>
    </xf>
    <xf numFmtId="0" fontId="29" fillId="0" borderId="57" xfId="8" applyFont="1" applyFill="1" applyBorder="1" applyAlignment="1" applyProtection="1">
      <alignment horizontal="center" vertical="center"/>
      <protection locked="0"/>
    </xf>
    <xf numFmtId="0" fontId="29" fillId="0" borderId="86" xfId="8" applyFont="1" applyFill="1" applyBorder="1" applyAlignment="1" applyProtection="1">
      <alignment horizontal="center" vertical="center"/>
      <protection locked="0"/>
    </xf>
    <xf numFmtId="178" fontId="29" fillId="3" borderId="85" xfId="8" applyNumberFormat="1" applyFont="1" applyFill="1" applyBorder="1" applyAlignment="1">
      <alignment vertical="center"/>
    </xf>
    <xf numFmtId="178" fontId="29" fillId="3" borderId="57" xfId="8" applyNumberFormat="1" applyFont="1" applyFill="1" applyBorder="1" applyAlignment="1">
      <alignment vertical="center"/>
    </xf>
    <xf numFmtId="178" fontId="29" fillId="3" borderId="56" xfId="8" applyNumberFormat="1" applyFont="1" applyFill="1" applyBorder="1" applyAlignment="1">
      <alignment vertical="center"/>
    </xf>
    <xf numFmtId="179" fontId="29" fillId="8" borderId="81" xfId="10" applyNumberFormat="1" applyFont="1" applyFill="1" applyBorder="1" applyAlignment="1" applyProtection="1">
      <alignment vertical="center" shrinkToFit="1"/>
      <protection locked="0"/>
    </xf>
    <xf numFmtId="178" fontId="6" fillId="3" borderId="58" xfId="8" applyNumberFormat="1" applyFont="1" applyFill="1" applyBorder="1" applyAlignment="1">
      <alignment horizontal="right" vertical="center"/>
    </xf>
    <xf numFmtId="178" fontId="6" fillId="3" borderId="57" xfId="8" applyNumberFormat="1" applyFont="1" applyFill="1" applyBorder="1" applyAlignment="1">
      <alignment horizontal="right" vertical="center"/>
    </xf>
    <xf numFmtId="178" fontId="6" fillId="3" borderId="118" xfId="8" applyNumberFormat="1" applyFont="1" applyFill="1" applyBorder="1" applyAlignment="1">
      <alignment vertical="center"/>
    </xf>
    <xf numFmtId="178" fontId="6" fillId="3" borderId="59" xfId="8" applyNumberFormat="1" applyFont="1" applyFill="1" applyBorder="1" applyAlignment="1">
      <alignment vertical="center"/>
    </xf>
    <xf numFmtId="178" fontId="6" fillId="3" borderId="61" xfId="8" applyNumberFormat="1" applyFont="1" applyFill="1" applyBorder="1" applyAlignment="1">
      <alignment vertical="center"/>
    </xf>
    <xf numFmtId="178" fontId="6" fillId="3" borderId="53" xfId="8" applyNumberFormat="1" applyFont="1" applyFill="1" applyBorder="1" applyAlignment="1">
      <alignment horizontal="right" vertical="center"/>
    </xf>
    <xf numFmtId="178" fontId="6" fillId="3" borderId="52" xfId="8" applyNumberFormat="1" applyFont="1" applyFill="1" applyBorder="1" applyAlignment="1">
      <alignment horizontal="right" vertical="center"/>
    </xf>
    <xf numFmtId="178" fontId="6" fillId="0" borderId="52" xfId="8" applyNumberFormat="1" applyFont="1" applyFill="1" applyBorder="1" applyAlignment="1">
      <alignment horizontal="center" vertical="center"/>
    </xf>
    <xf numFmtId="178" fontId="6" fillId="0" borderId="79" xfId="8" applyNumberFormat="1" applyFont="1" applyFill="1" applyBorder="1" applyAlignment="1">
      <alignment horizontal="center" vertical="center"/>
    </xf>
    <xf numFmtId="0" fontId="6" fillId="2" borderId="1" xfId="8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/>
    </xf>
    <xf numFmtId="0" fontId="6" fillId="2" borderId="38" xfId="8" applyFont="1" applyFill="1" applyBorder="1" applyAlignment="1">
      <alignment horizontal="center" vertical="center"/>
    </xf>
    <xf numFmtId="0" fontId="6" fillId="2" borderId="3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/>
    </xf>
    <xf numFmtId="0" fontId="6" fillId="2" borderId="192" xfId="8" applyFont="1" applyFill="1" applyBorder="1" applyAlignment="1">
      <alignment horizontal="center" vertical="top" wrapText="1"/>
    </xf>
    <xf numFmtId="0" fontId="6" fillId="2" borderId="193" xfId="8" applyFont="1" applyFill="1" applyBorder="1" applyAlignment="1">
      <alignment horizontal="center" vertical="top" wrapText="1"/>
    </xf>
    <xf numFmtId="0" fontId="6" fillId="2" borderId="194" xfId="8" applyFont="1" applyFill="1" applyBorder="1" applyAlignment="1">
      <alignment horizontal="center" vertical="top" wrapText="1"/>
    </xf>
    <xf numFmtId="178" fontId="6" fillId="3" borderId="60" xfId="8" applyNumberFormat="1" applyFont="1" applyFill="1" applyBorder="1" applyAlignment="1">
      <alignment horizontal="right" vertical="center"/>
    </xf>
    <xf numFmtId="178" fontId="6" fillId="3" borderId="59" xfId="8" applyNumberFormat="1" applyFont="1" applyFill="1" applyBorder="1" applyAlignment="1">
      <alignment horizontal="right" vertical="center"/>
    </xf>
    <xf numFmtId="0" fontId="6" fillId="0" borderId="59" xfId="8" applyFont="1" applyBorder="1" applyAlignment="1">
      <alignment horizontal="center" vertical="center"/>
    </xf>
    <xf numFmtId="0" fontId="6" fillId="0" borderId="82" xfId="8" applyFont="1" applyBorder="1" applyAlignment="1">
      <alignment horizontal="center" vertical="center"/>
    </xf>
    <xf numFmtId="0" fontId="29" fillId="3" borderId="57" xfId="8" applyFont="1" applyFill="1" applyBorder="1" applyAlignment="1">
      <alignment horizontal="center" vertical="center"/>
    </xf>
    <xf numFmtId="0" fontId="29" fillId="3" borderId="56" xfId="8" applyFont="1" applyFill="1" applyBorder="1" applyAlignment="1">
      <alignment horizontal="center" vertical="center"/>
    </xf>
    <xf numFmtId="178" fontId="29" fillId="0" borderId="58" xfId="9" applyNumberFormat="1" applyFont="1" applyFill="1" applyBorder="1" applyAlignment="1" applyProtection="1">
      <alignment vertical="center" shrinkToFit="1"/>
      <protection locked="0"/>
    </xf>
    <xf numFmtId="178" fontId="29" fillId="0" borderId="57" xfId="9" applyNumberFormat="1" applyFont="1" applyFill="1" applyBorder="1" applyAlignment="1" applyProtection="1">
      <alignment vertical="center" shrinkToFit="1"/>
      <protection locked="0"/>
    </xf>
    <xf numFmtId="178" fontId="29" fillId="0" borderId="65" xfId="9" applyNumberFormat="1" applyFont="1" applyFill="1" applyBorder="1" applyAlignment="1" applyProtection="1">
      <alignment vertical="center" shrinkToFit="1"/>
      <protection locked="0"/>
    </xf>
    <xf numFmtId="178" fontId="29" fillId="0" borderId="64" xfId="9" applyNumberFormat="1" applyFont="1" applyFill="1" applyBorder="1" applyAlignment="1" applyProtection="1">
      <alignment vertical="center" shrinkToFit="1"/>
      <protection locked="0"/>
    </xf>
    <xf numFmtId="178" fontId="29" fillId="0" borderId="58" xfId="8" applyNumberFormat="1" applyFont="1" applyFill="1" applyBorder="1" applyAlignment="1">
      <alignment vertical="center"/>
    </xf>
    <xf numFmtId="178" fontId="29" fillId="0" borderId="57" xfId="8" applyNumberFormat="1" applyFont="1" applyFill="1" applyBorder="1" applyAlignment="1">
      <alignment vertical="center"/>
    </xf>
    <xf numFmtId="178" fontId="6" fillId="2" borderId="55" xfId="8" applyNumberFormat="1" applyFont="1" applyFill="1" applyBorder="1" applyAlignment="1">
      <alignment horizontal="right" vertical="center"/>
    </xf>
    <xf numFmtId="178" fontId="6" fillId="2" borderId="52" xfId="8" applyNumberFormat="1" applyFont="1" applyFill="1" applyBorder="1" applyAlignment="1">
      <alignment horizontal="right" vertical="center"/>
    </xf>
    <xf numFmtId="178" fontId="6" fillId="2" borderId="54" xfId="8" applyNumberFormat="1" applyFont="1" applyFill="1" applyBorder="1" applyAlignment="1">
      <alignment horizontal="right" vertical="center"/>
    </xf>
    <xf numFmtId="0" fontId="6" fillId="3" borderId="57" xfId="8" applyFont="1" applyFill="1" applyBorder="1" applyAlignment="1">
      <alignment horizontal="center" vertical="center"/>
    </xf>
    <xf numFmtId="0" fontId="6" fillId="3" borderId="56" xfId="8" applyFont="1" applyFill="1" applyBorder="1" applyAlignment="1">
      <alignment horizontal="center" vertical="center"/>
    </xf>
    <xf numFmtId="178" fontId="6" fillId="0" borderId="58" xfId="8" applyNumberFormat="1" applyFont="1" applyFill="1" applyBorder="1" applyAlignment="1">
      <alignment vertical="center"/>
    </xf>
    <xf numFmtId="178" fontId="6" fillId="0" borderId="57" xfId="8" applyNumberFormat="1" applyFont="1" applyFill="1" applyBorder="1" applyAlignment="1">
      <alignment vertical="center"/>
    </xf>
    <xf numFmtId="0" fontId="29" fillId="0" borderId="75" xfId="9" applyFont="1" applyFill="1" applyBorder="1" applyAlignment="1" applyProtection="1">
      <alignment horizontal="left" vertical="center" shrinkToFit="1"/>
      <protection locked="0"/>
    </xf>
    <xf numFmtId="0" fontId="29" fillId="0" borderId="74" xfId="9" applyFont="1" applyFill="1" applyBorder="1" applyAlignment="1" applyProtection="1">
      <alignment horizontal="left" vertical="center" shrinkToFit="1"/>
      <protection locked="0"/>
    </xf>
    <xf numFmtId="0" fontId="29" fillId="0" borderId="73" xfId="9" applyFont="1" applyFill="1" applyBorder="1" applyAlignment="1" applyProtection="1">
      <alignment horizontal="left" vertical="center" shrinkToFit="1"/>
      <protection locked="0"/>
    </xf>
    <xf numFmtId="0" fontId="6" fillId="0" borderId="34" xfId="8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/>
    </xf>
    <xf numFmtId="0" fontId="26" fillId="2" borderId="113" xfId="6" applyFont="1" applyFill="1" applyBorder="1" applyAlignment="1" applyProtection="1">
      <alignment horizontal="center" vertical="center" shrinkToFit="1"/>
    </xf>
    <xf numFmtId="0" fontId="26" fillId="2" borderId="40" xfId="6" applyFont="1" applyFill="1" applyBorder="1" applyAlignment="1" applyProtection="1">
      <alignment horizontal="center" vertical="center" shrinkToFit="1"/>
    </xf>
    <xf numFmtId="0" fontId="26" fillId="2" borderId="41" xfId="6" applyFont="1" applyFill="1" applyBorder="1" applyAlignment="1" applyProtection="1">
      <alignment horizontal="center" vertical="center" shrinkToFit="1"/>
    </xf>
    <xf numFmtId="0" fontId="26" fillId="2" borderId="10" xfId="6" applyFont="1" applyFill="1" applyBorder="1" applyAlignment="1" applyProtection="1">
      <alignment horizontal="center" vertical="center" shrinkToFit="1"/>
    </xf>
    <xf numFmtId="0" fontId="26" fillId="2" borderId="208" xfId="6" applyFont="1" applyFill="1" applyBorder="1" applyAlignment="1" applyProtection="1">
      <alignment horizontal="center" vertical="center" shrinkToFit="1"/>
    </xf>
    <xf numFmtId="178" fontId="6" fillId="0" borderId="60" xfId="8" applyNumberFormat="1" applyFont="1" applyFill="1" applyBorder="1" applyAlignment="1">
      <alignment vertical="center"/>
    </xf>
    <xf numFmtId="178" fontId="6" fillId="0" borderId="59" xfId="8" applyNumberFormat="1" applyFont="1" applyFill="1" applyBorder="1" applyAlignment="1">
      <alignment vertical="center"/>
    </xf>
    <xf numFmtId="0" fontId="6" fillId="2" borderId="55" xfId="8" applyFont="1" applyFill="1" applyBorder="1" applyAlignment="1">
      <alignment horizontal="right" vertical="center"/>
    </xf>
    <xf numFmtId="0" fontId="6" fillId="2" borderId="52" xfId="8" applyFont="1" applyFill="1" applyBorder="1" applyAlignment="1">
      <alignment horizontal="right" vertical="center"/>
    </xf>
    <xf numFmtId="0" fontId="6" fillId="2" borderId="54" xfId="8" applyFont="1" applyFill="1" applyBorder="1" applyAlignment="1">
      <alignment horizontal="right" vertical="center"/>
    </xf>
    <xf numFmtId="178" fontId="29" fillId="5" borderId="53" xfId="8" applyNumberFormat="1" applyFont="1" applyFill="1" applyBorder="1" applyAlignment="1">
      <alignment horizontal="right" vertical="center"/>
    </xf>
    <xf numFmtId="0" fontId="29" fillId="5" borderId="52" xfId="8" applyFont="1" applyFill="1" applyBorder="1" applyAlignment="1">
      <alignment horizontal="right" vertical="center"/>
    </xf>
    <xf numFmtId="0" fontId="18" fillId="2" borderId="196" xfId="8" applyFont="1" applyFill="1" applyBorder="1" applyAlignment="1">
      <alignment horizontal="center" vertical="center"/>
    </xf>
    <xf numFmtId="0" fontId="18" fillId="2" borderId="197" xfId="8" applyFont="1" applyFill="1" applyBorder="1" applyAlignment="1">
      <alignment horizontal="center" vertical="center"/>
    </xf>
    <xf numFmtId="0" fontId="18" fillId="2" borderId="198" xfId="8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26" fillId="2" borderId="111" xfId="6" applyFont="1" applyFill="1" applyBorder="1" applyAlignment="1" applyProtection="1">
      <alignment horizontal="center" vertical="center" shrinkToFit="1"/>
    </xf>
    <xf numFmtId="0" fontId="29" fillId="10" borderId="45" xfId="6" applyFont="1" applyFill="1" applyBorder="1" applyAlignment="1" applyProtection="1">
      <alignment horizontal="center" vertical="center" shrinkToFit="1"/>
      <protection locked="0"/>
    </xf>
    <xf numFmtId="0" fontId="29" fillId="10" borderId="20" xfId="6" applyFont="1" applyFill="1" applyBorder="1" applyAlignment="1" applyProtection="1">
      <alignment horizontal="center" vertical="center" shrinkToFit="1"/>
      <protection locked="0"/>
    </xf>
    <xf numFmtId="0" fontId="29" fillId="10" borderId="21" xfId="6" applyFont="1" applyFill="1" applyBorder="1" applyAlignment="1" applyProtection="1">
      <alignment horizontal="center" vertical="center" shrinkToFit="1"/>
      <protection locked="0"/>
    </xf>
    <xf numFmtId="38" fontId="29" fillId="0" borderId="15" xfId="7" applyFont="1" applyFill="1" applyBorder="1" applyAlignment="1" applyProtection="1">
      <alignment vertical="center" shrinkToFit="1"/>
      <protection locked="0"/>
    </xf>
    <xf numFmtId="38" fontId="29" fillId="0" borderId="20" xfId="7" applyFont="1" applyFill="1" applyBorder="1" applyAlignment="1" applyProtection="1">
      <alignment vertical="center" shrinkToFit="1"/>
      <protection locked="0"/>
    </xf>
    <xf numFmtId="178" fontId="29" fillId="0" borderId="15" xfId="6" applyNumberFormat="1" applyFont="1" applyFill="1" applyBorder="1" applyAlignment="1" applyProtection="1">
      <alignment horizontal="right" vertical="center" shrinkToFit="1"/>
      <protection locked="0"/>
    </xf>
    <xf numFmtId="178" fontId="29" fillId="0" borderId="120" xfId="6" applyNumberFormat="1" applyFont="1" applyFill="1" applyBorder="1" applyAlignment="1" applyProtection="1">
      <alignment horizontal="right" vertical="center" shrinkToFit="1"/>
      <protection locked="0"/>
    </xf>
    <xf numFmtId="178" fontId="26" fillId="0" borderId="121" xfId="6" applyNumberFormat="1" applyFont="1" applyFill="1" applyBorder="1" applyAlignment="1" applyProtection="1">
      <alignment horizontal="center" vertical="center" shrinkToFit="1"/>
      <protection locked="0"/>
    </xf>
    <xf numFmtId="178" fontId="26" fillId="0" borderId="21" xfId="6" applyNumberFormat="1" applyFont="1" applyFill="1" applyBorder="1" applyAlignment="1" applyProtection="1">
      <alignment horizontal="center" vertical="center" shrinkToFit="1"/>
      <protection locked="0"/>
    </xf>
    <xf numFmtId="0" fontId="29" fillId="0" borderId="15" xfId="0" applyFont="1" applyFill="1" applyBorder="1" applyAlignment="1" applyProtection="1">
      <alignment horizontal="center" vertical="center" shrinkToFit="1"/>
      <protection locked="0"/>
    </xf>
    <xf numFmtId="0" fontId="29" fillId="0" borderId="20" xfId="0" applyFont="1" applyFill="1" applyBorder="1" applyAlignment="1" applyProtection="1">
      <alignment horizontal="center" vertical="center" shrinkToFit="1"/>
      <protection locked="0"/>
    </xf>
    <xf numFmtId="0" fontId="29" fillId="0" borderId="21" xfId="0" applyFont="1" applyFill="1" applyBorder="1" applyAlignment="1" applyProtection="1">
      <alignment horizontal="center" vertical="center" shrinkToFit="1"/>
      <protection locked="0"/>
    </xf>
    <xf numFmtId="178" fontId="29" fillId="10" borderId="15" xfId="6" applyNumberFormat="1" applyFont="1" applyFill="1" applyBorder="1" applyAlignment="1" applyProtection="1">
      <alignment horizontal="right" vertical="center" shrinkToFit="1"/>
    </xf>
    <xf numFmtId="178" fontId="29" fillId="10" borderId="20" xfId="6" applyNumberFormat="1" applyFont="1" applyFill="1" applyBorder="1" applyAlignment="1" applyProtection="1">
      <alignment horizontal="right" vertical="center" shrinkToFit="1"/>
    </xf>
    <xf numFmtId="0" fontId="29" fillId="0" borderId="15" xfId="6" applyFont="1" applyFill="1" applyBorder="1" applyAlignment="1" applyProtection="1">
      <alignment horizontal="left" vertical="center" shrinkToFit="1"/>
      <protection locked="0"/>
    </xf>
    <xf numFmtId="0" fontId="29" fillId="0" borderId="20" xfId="6" applyFont="1" applyFill="1" applyBorder="1" applyAlignment="1" applyProtection="1">
      <alignment horizontal="left" vertical="center" shrinkToFit="1"/>
      <protection locked="0"/>
    </xf>
    <xf numFmtId="0" fontId="29" fillId="0" borderId="21" xfId="6" applyFont="1" applyFill="1" applyBorder="1" applyAlignment="1" applyProtection="1">
      <alignment horizontal="left" vertical="center" shrinkToFit="1"/>
      <protection locked="0"/>
    </xf>
    <xf numFmtId="0" fontId="26" fillId="10" borderId="45" xfId="6" applyFont="1" applyFill="1" applyBorder="1" applyAlignment="1" applyProtection="1">
      <alignment horizontal="center" vertical="center" shrinkToFit="1"/>
      <protection locked="0"/>
    </xf>
    <xf numFmtId="0" fontId="26" fillId="10" borderId="20" xfId="6" applyFont="1" applyFill="1" applyBorder="1" applyAlignment="1" applyProtection="1">
      <alignment horizontal="center" vertical="center" shrinkToFit="1"/>
      <protection locked="0"/>
    </xf>
    <xf numFmtId="0" fontId="26" fillId="10" borderId="21" xfId="6" applyFont="1" applyFill="1" applyBorder="1" applyAlignment="1" applyProtection="1">
      <alignment horizontal="center" vertical="center" shrinkToFit="1"/>
      <protection locked="0"/>
    </xf>
    <xf numFmtId="38" fontId="26" fillId="0" borderId="15" xfId="7" applyFont="1" applyFill="1" applyBorder="1" applyAlignment="1" applyProtection="1">
      <alignment vertical="center" shrinkToFit="1"/>
      <protection locked="0"/>
    </xf>
    <xf numFmtId="38" fontId="26" fillId="0" borderId="20" xfId="7" applyFont="1" applyFill="1" applyBorder="1" applyAlignment="1" applyProtection="1">
      <alignment vertical="center" shrinkToFit="1"/>
      <protection locked="0"/>
    </xf>
    <xf numFmtId="178" fontId="26" fillId="0" borderId="15" xfId="6" applyNumberFormat="1" applyFont="1" applyFill="1" applyBorder="1" applyAlignment="1" applyProtection="1">
      <alignment horizontal="right" vertical="center" shrinkToFit="1"/>
      <protection locked="0"/>
    </xf>
    <xf numFmtId="178" fontId="26" fillId="0" borderId="120" xfId="6" applyNumberFormat="1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178" fontId="26" fillId="10" borderId="15" xfId="6" applyNumberFormat="1" applyFont="1" applyFill="1" applyBorder="1" applyAlignment="1" applyProtection="1">
      <alignment horizontal="right" vertical="center" shrinkToFit="1"/>
    </xf>
    <xf numFmtId="178" fontId="26" fillId="10" borderId="20" xfId="6" applyNumberFormat="1" applyFont="1" applyFill="1" applyBorder="1" applyAlignment="1" applyProtection="1">
      <alignment horizontal="right" vertical="center" shrinkToFit="1"/>
    </xf>
    <xf numFmtId="0" fontId="26" fillId="0" borderId="15" xfId="6" applyFont="1" applyFill="1" applyBorder="1" applyAlignment="1" applyProtection="1">
      <alignment horizontal="left" vertical="center" shrinkToFit="1"/>
      <protection locked="0"/>
    </xf>
    <xf numFmtId="0" fontId="26" fillId="0" borderId="21" xfId="6" applyFont="1" applyFill="1" applyBorder="1" applyAlignment="1" applyProtection="1">
      <alignment horizontal="left" vertical="center" shrinkToFit="1"/>
      <protection locked="0"/>
    </xf>
    <xf numFmtId="0" fontId="6" fillId="0" borderId="124" xfId="0" applyFont="1" applyFill="1" applyBorder="1" applyAlignment="1" applyProtection="1">
      <alignment horizontal="center" vertical="center" shrinkToFit="1"/>
      <protection locked="0"/>
    </xf>
    <xf numFmtId="0" fontId="6" fillId="0" borderId="123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178" fontId="29" fillId="10" borderId="53" xfId="6" applyNumberFormat="1" applyFont="1" applyFill="1" applyBorder="1" applyAlignment="1" applyProtection="1">
      <alignment horizontal="right" vertical="center" shrinkToFit="1"/>
    </xf>
    <xf numFmtId="178" fontId="29" fillId="10" borderId="52" xfId="6" applyNumberFormat="1" applyFont="1" applyFill="1" applyBorder="1" applyAlignment="1" applyProtection="1">
      <alignment horizontal="right" vertical="center" shrinkToFit="1"/>
    </xf>
    <xf numFmtId="0" fontId="26" fillId="0" borderId="124" xfId="6" applyFont="1" applyFill="1" applyBorder="1" applyAlignment="1" applyProtection="1">
      <alignment horizontal="left" vertical="center" shrinkToFit="1"/>
      <protection locked="0"/>
    </xf>
    <xf numFmtId="0" fontId="26" fillId="0" borderId="123" xfId="6" applyFont="1" applyFill="1" applyBorder="1" applyAlignment="1" applyProtection="1">
      <alignment horizontal="left" vertical="center" shrinkToFit="1"/>
      <protection locked="0"/>
    </xf>
    <xf numFmtId="0" fontId="26" fillId="0" borderId="26" xfId="6" applyFont="1" applyFill="1" applyBorder="1" applyAlignment="1" applyProtection="1">
      <alignment horizontal="left" vertical="center" shrinkToFit="1"/>
      <protection locked="0"/>
    </xf>
    <xf numFmtId="0" fontId="26" fillId="2" borderId="55" xfId="6" applyFont="1" applyFill="1" applyBorder="1" applyAlignment="1" applyProtection="1">
      <alignment horizontal="right" vertical="center" shrinkToFit="1"/>
    </xf>
    <xf numFmtId="0" fontId="26" fillId="2" borderId="52" xfId="6" applyFont="1" applyFill="1" applyBorder="1" applyAlignment="1" applyProtection="1">
      <alignment horizontal="right" vertical="center" shrinkToFit="1"/>
    </xf>
    <xf numFmtId="0" fontId="26" fillId="2" borderId="54" xfId="6" applyFont="1" applyFill="1" applyBorder="1" applyAlignment="1" applyProtection="1">
      <alignment horizontal="right" vertical="center" shrinkToFit="1"/>
    </xf>
    <xf numFmtId="0" fontId="36" fillId="2" borderId="5" xfId="11" applyFont="1" applyFill="1" applyBorder="1" applyAlignment="1">
      <alignment horizontal="center" vertical="center"/>
    </xf>
    <xf numFmtId="0" fontId="36" fillId="2" borderId="6" xfId="11" applyFont="1" applyFill="1" applyBorder="1" applyAlignment="1">
      <alignment horizontal="center" vertical="center"/>
    </xf>
    <xf numFmtId="0" fontId="3" fillId="8" borderId="34" xfId="11" applyFont="1" applyFill="1" applyBorder="1" applyAlignment="1">
      <alignment horizontal="center" vertical="center"/>
    </xf>
    <xf numFmtId="0" fontId="31" fillId="8" borderId="0" xfId="11" applyFont="1" applyFill="1" applyBorder="1" applyAlignment="1">
      <alignment horizontal="center" vertical="center"/>
    </xf>
    <xf numFmtId="0" fontId="31" fillId="8" borderId="35" xfId="11" applyFont="1" applyFill="1" applyBorder="1" applyAlignment="1">
      <alignment horizontal="center" vertical="center"/>
    </xf>
    <xf numFmtId="0" fontId="3" fillId="8" borderId="0" xfId="11" applyFont="1" applyFill="1" applyBorder="1" applyAlignment="1">
      <alignment horizontal="center" vertical="center"/>
    </xf>
    <xf numFmtId="0" fontId="3" fillId="8" borderId="35" xfId="11" applyFont="1" applyFill="1" applyBorder="1" applyAlignment="1">
      <alignment horizontal="center" vertical="center"/>
    </xf>
    <xf numFmtId="14" fontId="45" fillId="0" borderId="40" xfId="8" applyNumberFormat="1" applyFont="1" applyFill="1" applyBorder="1" applyAlignment="1">
      <alignment horizontal="center" vertical="center" shrinkToFit="1"/>
    </xf>
    <xf numFmtId="14" fontId="45" fillId="0" borderId="41" xfId="8" applyNumberFormat="1" applyFont="1" applyFill="1" applyBorder="1" applyAlignment="1">
      <alignment horizontal="center" vertical="center" shrinkToFit="1"/>
    </xf>
    <xf numFmtId="14" fontId="45" fillId="0" borderId="20" xfId="8" applyNumberFormat="1" applyFont="1" applyFill="1" applyBorder="1" applyAlignment="1">
      <alignment horizontal="center" vertical="center" shrinkToFit="1"/>
    </xf>
    <xf numFmtId="14" fontId="45" fillId="0" borderId="21" xfId="8" applyNumberFormat="1" applyFont="1" applyFill="1" applyBorder="1" applyAlignment="1">
      <alignment horizontal="center" vertical="center" shrinkToFit="1"/>
    </xf>
    <xf numFmtId="0" fontId="38" fillId="8" borderId="34" xfId="11" applyFont="1" applyFill="1" applyBorder="1" applyAlignment="1">
      <alignment horizontal="center" vertical="center" shrinkToFit="1"/>
    </xf>
    <xf numFmtId="0" fontId="38" fillId="8" borderId="35" xfId="11" applyFont="1" applyFill="1" applyBorder="1" applyAlignment="1">
      <alignment horizontal="center" vertical="center" shrinkToFit="1"/>
    </xf>
    <xf numFmtId="0" fontId="15" fillId="8" borderId="35" xfId="11" applyFont="1" applyFill="1" applyBorder="1" applyAlignment="1">
      <alignment horizontal="center" vertical="center" shrinkToFit="1"/>
    </xf>
    <xf numFmtId="0" fontId="45" fillId="10" borderId="4" xfId="11" applyFont="1" applyFill="1" applyBorder="1" applyAlignment="1">
      <alignment horizontal="center" vertical="center" shrinkToFit="1"/>
    </xf>
    <xf numFmtId="0" fontId="45" fillId="10" borderId="50" xfId="11" applyFont="1" applyFill="1" applyBorder="1" applyAlignment="1">
      <alignment horizontal="center" vertical="center" shrinkToFit="1"/>
    </xf>
    <xf numFmtId="0" fontId="45" fillId="0" borderId="4" xfId="11" applyFont="1" applyBorder="1" applyAlignment="1">
      <alignment horizontal="center" vertical="center" shrinkToFit="1"/>
    </xf>
    <xf numFmtId="0" fontId="45" fillId="0" borderId="47" xfId="11" applyFont="1" applyBorder="1" applyAlignment="1">
      <alignment horizontal="center" vertical="center" shrinkToFit="1"/>
    </xf>
    <xf numFmtId="0" fontId="26" fillId="8" borderId="35" xfId="11" applyFont="1" applyFill="1" applyBorder="1" applyAlignment="1">
      <alignment horizontal="center" vertical="center"/>
    </xf>
    <xf numFmtId="0" fontId="45" fillId="0" borderId="12" xfId="11" applyFont="1" applyFill="1" applyBorder="1" applyAlignment="1">
      <alignment horizontal="left" vertical="center" shrinkToFit="1"/>
    </xf>
    <xf numFmtId="0" fontId="45" fillId="0" borderId="127" xfId="11" applyFont="1" applyFill="1" applyBorder="1" applyAlignment="1">
      <alignment horizontal="left" vertical="center" shrinkToFit="1"/>
    </xf>
    <xf numFmtId="14" fontId="45" fillId="0" borderId="40" xfId="11" applyNumberFormat="1" applyFont="1" applyFill="1" applyBorder="1" applyAlignment="1">
      <alignment horizontal="left" vertical="center" shrinkToFit="1"/>
    </xf>
    <xf numFmtId="0" fontId="45" fillId="0" borderId="40" xfId="11" applyFont="1" applyFill="1" applyBorder="1" applyAlignment="1">
      <alignment horizontal="left" vertical="center" shrinkToFit="1"/>
    </xf>
    <xf numFmtId="0" fontId="45" fillId="0" borderId="111" xfId="11" applyFont="1" applyFill="1" applyBorder="1" applyAlignment="1">
      <alignment horizontal="left" vertical="center" shrinkToFit="1"/>
    </xf>
    <xf numFmtId="0" fontId="25" fillId="8" borderId="34" xfId="11" applyFont="1" applyFill="1" applyBorder="1" applyAlignment="1">
      <alignment horizontal="center" vertical="center"/>
    </xf>
    <xf numFmtId="0" fontId="25" fillId="8" borderId="35" xfId="11" applyFont="1" applyFill="1" applyBorder="1" applyAlignment="1">
      <alignment horizontal="center" vertical="center"/>
    </xf>
    <xf numFmtId="0" fontId="26" fillId="8" borderId="37" xfId="11" applyFont="1" applyFill="1" applyBorder="1" applyAlignment="1">
      <alignment horizontal="center" vertical="center"/>
    </xf>
    <xf numFmtId="0" fontId="45" fillId="0" borderId="17" xfId="11" applyFont="1" applyFill="1" applyBorder="1" applyAlignment="1">
      <alignment horizontal="left" vertical="center" shrinkToFit="1"/>
    </xf>
    <xf numFmtId="0" fontId="45" fillId="0" borderId="19" xfId="11" applyFont="1" applyFill="1" applyBorder="1" applyAlignment="1">
      <alignment horizontal="left" vertical="center" shrinkToFit="1"/>
    </xf>
    <xf numFmtId="0" fontId="45" fillId="0" borderId="20" xfId="11" applyFont="1" applyFill="1" applyBorder="1" applyAlignment="1">
      <alignment horizontal="left" vertical="center" shrinkToFit="1"/>
    </xf>
    <xf numFmtId="0" fontId="45" fillId="0" borderId="21" xfId="11" applyFont="1" applyFill="1" applyBorder="1" applyAlignment="1">
      <alignment horizontal="left" vertical="center" shrinkToFit="1"/>
    </xf>
    <xf numFmtId="0" fontId="10" fillId="8" borderId="5" xfId="2" applyFont="1" applyFill="1" applyBorder="1" applyAlignment="1">
      <alignment horizontal="center" vertical="center"/>
    </xf>
    <xf numFmtId="0" fontId="10" fillId="8" borderId="9" xfId="2" applyFont="1" applyFill="1" applyBorder="1" applyAlignment="1">
      <alignment horizontal="center" vertical="center"/>
    </xf>
    <xf numFmtId="0" fontId="17" fillId="8" borderId="34" xfId="2" applyFont="1" applyFill="1" applyBorder="1" applyAlignment="1">
      <alignment horizontal="left" vertical="center"/>
    </xf>
    <xf numFmtId="0" fontId="8" fillId="8" borderId="0" xfId="2" applyFont="1" applyFill="1" applyBorder="1" applyAlignment="1">
      <alignment horizontal="left" vertical="center" wrapText="1"/>
    </xf>
    <xf numFmtId="0" fontId="8" fillId="8" borderId="35" xfId="2" applyFont="1" applyFill="1" applyBorder="1" applyAlignment="1">
      <alignment horizontal="left" vertical="center" wrapText="1"/>
    </xf>
    <xf numFmtId="0" fontId="8" fillId="8" borderId="37" xfId="2" applyFont="1" applyFill="1" applyBorder="1" applyAlignment="1">
      <alignment horizontal="left" vertical="center" wrapText="1"/>
    </xf>
    <xf numFmtId="38" fontId="7" fillId="2" borderId="176" xfId="3" applyFont="1" applyFill="1" applyBorder="1" applyAlignment="1">
      <alignment horizontal="center" vertical="center" wrapText="1"/>
    </xf>
    <xf numFmtId="38" fontId="7" fillId="2" borderId="177" xfId="3" applyFont="1" applyFill="1" applyBorder="1" applyAlignment="1">
      <alignment horizontal="center" vertical="center" wrapText="1"/>
    </xf>
    <xf numFmtId="38" fontId="46" fillId="3" borderId="141" xfId="3" applyFont="1" applyFill="1" applyBorder="1" applyAlignment="1">
      <alignment horizontal="right" vertical="center" shrinkToFit="1"/>
    </xf>
    <xf numFmtId="38" fontId="46" fillId="3" borderId="139" xfId="3" applyFont="1" applyFill="1" applyBorder="1" applyAlignment="1">
      <alignment horizontal="right" vertical="center" shrinkToFit="1"/>
    </xf>
    <xf numFmtId="38" fontId="46" fillId="3" borderId="146" xfId="3" applyFont="1" applyFill="1" applyBorder="1" applyAlignment="1">
      <alignment horizontal="right" vertical="center" shrinkToFit="1"/>
    </xf>
    <xf numFmtId="38" fontId="46" fillId="3" borderId="144" xfId="3" applyFont="1" applyFill="1" applyBorder="1" applyAlignment="1">
      <alignment horizontal="right" vertical="center" shrinkToFit="1"/>
    </xf>
    <xf numFmtId="0" fontId="45" fillId="0" borderId="110" xfId="11" applyFont="1" applyFill="1" applyBorder="1" applyAlignment="1">
      <alignment horizontal="left" vertical="center" shrinkToFit="1"/>
    </xf>
    <xf numFmtId="49" fontId="44" fillId="0" borderId="20" xfId="11" applyNumberFormat="1" applyFont="1" applyFill="1" applyBorder="1" applyAlignment="1">
      <alignment horizontal="center" vertical="center" shrinkToFit="1"/>
    </xf>
    <xf numFmtId="49" fontId="45" fillId="0" borderId="20" xfId="11" applyNumberFormat="1" applyFont="1" applyBorder="1" applyAlignment="1">
      <alignment horizontal="center" vertical="center" shrinkToFit="1"/>
    </xf>
    <xf numFmtId="49" fontId="45" fillId="0" borderId="133" xfId="11" applyNumberFormat="1" applyFont="1" applyBorder="1" applyAlignment="1">
      <alignment horizontal="center" vertical="center" shrinkToFit="1"/>
    </xf>
    <xf numFmtId="0" fontId="45" fillId="0" borderId="134" xfId="11" applyFont="1" applyFill="1" applyBorder="1" applyAlignment="1">
      <alignment horizontal="left" vertical="center" shrinkToFit="1"/>
    </xf>
    <xf numFmtId="0" fontId="48" fillId="0" borderId="123" xfId="11" applyFont="1" applyFill="1" applyBorder="1" applyAlignment="1">
      <alignment horizontal="left" vertical="center" shrinkToFit="1"/>
    </xf>
    <xf numFmtId="0" fontId="48" fillId="0" borderId="26" xfId="11" applyFont="1" applyFill="1" applyBorder="1" applyAlignment="1">
      <alignment horizontal="left" vertical="center" shrinkToFit="1"/>
    </xf>
    <xf numFmtId="0" fontId="29" fillId="0" borderId="123" xfId="11" applyFont="1" applyBorder="1" applyAlignment="1">
      <alignment horizontal="left" vertical="center" shrinkToFit="1"/>
    </xf>
    <xf numFmtId="0" fontId="29" fillId="0" borderId="26" xfId="11" applyFont="1" applyBorder="1" applyAlignment="1">
      <alignment horizontal="left" vertical="center" shrinkToFit="1"/>
    </xf>
    <xf numFmtId="0" fontId="47" fillId="0" borderId="15" xfId="2" applyFont="1" applyBorder="1" applyAlignment="1">
      <alignment horizontal="center" vertical="center" wrapText="1" shrinkToFit="1"/>
    </xf>
    <xf numFmtId="0" fontId="47" fillId="0" borderId="20" xfId="2" applyFont="1" applyBorder="1" applyAlignment="1">
      <alignment horizontal="center" vertical="center" wrapText="1" shrinkToFit="1"/>
    </xf>
    <xf numFmtId="0" fontId="47" fillId="0" borderId="18" xfId="2" applyFont="1" applyFill="1" applyBorder="1" applyAlignment="1">
      <alignment horizontal="center" vertical="center" wrapText="1" shrinkToFit="1"/>
    </xf>
    <xf numFmtId="177" fontId="47" fillId="0" borderId="14" xfId="2" applyNumberFormat="1" applyFont="1" applyFill="1" applyBorder="1" applyAlignment="1">
      <alignment horizontal="right" vertical="center" shrinkToFit="1"/>
    </xf>
    <xf numFmtId="38" fontId="47" fillId="0" borderId="15" xfId="3" applyFont="1" applyBorder="1" applyAlignment="1">
      <alignment horizontal="right" vertical="center" shrinkToFit="1"/>
    </xf>
    <xf numFmtId="38" fontId="47" fillId="0" borderId="20" xfId="3" applyFont="1" applyBorder="1" applyAlignment="1">
      <alignment horizontal="right" vertical="center" shrinkToFit="1"/>
    </xf>
    <xf numFmtId="38" fontId="47" fillId="0" borderId="133" xfId="3" applyFont="1" applyBorder="1" applyAlignment="1">
      <alignment horizontal="right" vertical="center" shrinkToFit="1"/>
    </xf>
    <xf numFmtId="38" fontId="47" fillId="3" borderId="134" xfId="3" applyFont="1" applyFill="1" applyBorder="1" applyAlignment="1">
      <alignment horizontal="right" vertical="center" shrinkToFit="1"/>
    </xf>
    <xf numFmtId="38" fontId="47" fillId="3" borderId="20" xfId="3" applyFont="1" applyFill="1" applyBorder="1" applyAlignment="1">
      <alignment horizontal="right" vertical="center" shrinkToFit="1"/>
    </xf>
    <xf numFmtId="38" fontId="47" fillId="3" borderId="21" xfId="3" applyFont="1" applyFill="1" applyBorder="1" applyAlignment="1">
      <alignment horizontal="right" vertical="center" shrinkToFit="1"/>
    </xf>
    <xf numFmtId="14" fontId="47" fillId="0" borderId="45" xfId="2" applyNumberFormat="1" applyFont="1" applyBorder="1" applyAlignment="1">
      <alignment horizontal="center" vertical="center"/>
    </xf>
    <xf numFmtId="14" fontId="47" fillId="0" borderId="20" xfId="2" applyNumberFormat="1" applyFont="1" applyBorder="1" applyAlignment="1">
      <alignment horizontal="center" vertical="center"/>
    </xf>
    <xf numFmtId="14" fontId="47" fillId="0" borderId="133" xfId="2" applyNumberFormat="1" applyFont="1" applyBorder="1" applyAlignment="1">
      <alignment horizontal="center" vertical="center"/>
    </xf>
    <xf numFmtId="180" fontId="47" fillId="3" borderId="149" xfId="2" applyNumberFormat="1" applyFont="1" applyFill="1" applyBorder="1" applyAlignment="1">
      <alignment horizontal="center" vertical="center" shrinkToFit="1"/>
    </xf>
    <xf numFmtId="180" fontId="47" fillId="3" borderId="18" xfId="2" applyNumberFormat="1" applyFont="1" applyFill="1" applyBorder="1" applyAlignment="1">
      <alignment horizontal="center" vertical="center" shrinkToFit="1"/>
    </xf>
    <xf numFmtId="0" fontId="47" fillId="0" borderId="17" xfId="2" applyFont="1" applyBorder="1" applyAlignment="1">
      <alignment horizontal="center" vertical="center" wrapText="1" shrinkToFit="1"/>
    </xf>
    <xf numFmtId="177" fontId="47" fillId="0" borderId="18" xfId="2" applyNumberFormat="1" applyFont="1" applyFill="1" applyBorder="1" applyAlignment="1">
      <alignment horizontal="right" vertical="center" shrinkToFit="1"/>
    </xf>
    <xf numFmtId="0" fontId="9" fillId="8" borderId="9" xfId="2" applyFont="1" applyFill="1" applyBorder="1" applyAlignment="1">
      <alignment horizontal="center" vertical="center"/>
    </xf>
    <xf numFmtId="0" fontId="9" fillId="8" borderId="37" xfId="2" applyFont="1" applyFill="1" applyBorder="1" applyAlignment="1">
      <alignment horizontal="center" vertical="center"/>
    </xf>
    <xf numFmtId="38" fontId="46" fillId="3" borderId="30" xfId="3" applyFont="1" applyFill="1" applyBorder="1" applyAlignment="1">
      <alignment horizontal="right" vertical="center" shrinkToFit="1"/>
    </xf>
    <xf numFmtId="38" fontId="46" fillId="3" borderId="31" xfId="3" applyFont="1" applyFill="1" applyBorder="1" applyAlignment="1">
      <alignment horizontal="right" vertical="center" shrinkToFit="1"/>
    </xf>
    <xf numFmtId="38" fontId="46" fillId="3" borderId="32" xfId="3" applyFont="1" applyFill="1" applyBorder="1" applyAlignment="1">
      <alignment horizontal="right" vertical="center" shrinkToFit="1"/>
    </xf>
    <xf numFmtId="0" fontId="12" fillId="0" borderId="33" xfId="2" applyFont="1" applyFill="1" applyBorder="1" applyAlignment="1">
      <alignment horizontal="center" vertical="center"/>
    </xf>
    <xf numFmtId="0" fontId="12" fillId="0" borderId="47" xfId="2" applyFont="1" applyFill="1" applyBorder="1" applyAlignment="1">
      <alignment horizontal="center" vertical="center"/>
    </xf>
  </cellXfs>
  <cellStyles count="12">
    <cellStyle name="桁区切り" xfId="7" builtinId="6"/>
    <cellStyle name="桁区切り 2" xfId="3"/>
    <cellStyle name="桁区切り 3" xfId="4"/>
    <cellStyle name="標準" xfId="0" builtinId="0"/>
    <cellStyle name="標準 2" xfId="1"/>
    <cellStyle name="標準 2 2" xfId="2"/>
    <cellStyle name="標準 2 2 2" xfId="8"/>
    <cellStyle name="標準 2 2 2 2" xfId="9"/>
    <cellStyle name="標準 2 3" xfId="5"/>
    <cellStyle name="標準 3" xfId="6"/>
    <cellStyle name="標準 3 2" xfId="10"/>
    <cellStyle name="標準 3 3" xfId="11"/>
  </cellStyles>
  <dxfs count="11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CE4D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colors>
    <mruColors>
      <color rgb="FFFFFFCC"/>
      <color rgb="FFFCE4D6"/>
      <color rgb="FFF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48</xdr:col>
      <xdr:colOff>104775</xdr:colOff>
      <xdr:row>4</xdr:row>
      <xdr:rowOff>0</xdr:rowOff>
    </xdr:from>
    <xdr:to>
      <xdr:col>57</xdr:col>
      <xdr:colOff>159685</xdr:colOff>
      <xdr:row>17</xdr:row>
      <xdr:rowOff>241486</xdr:rowOff>
    </xdr:to>
    <xdr:grpSp>
      <xdr:nvGrpSpPr>
        <xdr:cNvPr id="14" name="グループ化 13"/>
        <xdr:cNvGrpSpPr/>
      </xdr:nvGrpSpPr>
      <xdr:grpSpPr>
        <a:xfrm>
          <a:off x="10677525" y="1362075"/>
          <a:ext cx="1940860" cy="3079936"/>
          <a:chOff x="7419974" y="1285875"/>
          <a:chExt cx="1924051" cy="3067050"/>
        </a:xfrm>
      </xdr:grpSpPr>
      <xdr:sp macro="" textlink="">
        <xdr:nvSpPr>
          <xdr:cNvPr id="15" name="正方形/長方形 14"/>
          <xdr:cNvSpPr/>
        </xdr:nvSpPr>
        <xdr:spPr>
          <a:xfrm>
            <a:off x="7419974" y="1285875"/>
            <a:ext cx="1924051" cy="1028700"/>
          </a:xfrm>
          <a:prstGeom prst="rect">
            <a:avLst/>
          </a:prstGeom>
          <a:solidFill>
            <a:srgbClr val="FFFFCC"/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黄色のセルは入力必須です</a:t>
            </a:r>
          </a:p>
          <a:p>
            <a:pPr algn="l"/>
            <a:endParaRPr kumimoji="1" lang="ja-JP" altLang="en-US" sz="900">
              <a:solidFill>
                <a:schemeClr val="bg2">
                  <a:lumMod val="25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入力すると、黄色のセルは「白」になります</a:t>
            </a:r>
          </a:p>
        </xdr:txBody>
      </xdr:sp>
      <xdr:sp macro="" textlink="">
        <xdr:nvSpPr>
          <xdr:cNvPr id="16" name="正方形/長方形 15"/>
          <xdr:cNvSpPr/>
        </xdr:nvSpPr>
        <xdr:spPr>
          <a:xfrm>
            <a:off x="7419974" y="2314575"/>
            <a:ext cx="1924051" cy="102870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オレンジ色のセルは選択式です</a:t>
            </a:r>
            <a:endParaRPr kumimoji="1" lang="en-US" altLang="ja-JP" sz="900" b="1">
              <a:solidFill>
                <a:schemeClr val="bg2">
                  <a:lumMod val="25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/>
            <a:endParaRPr kumimoji="1" lang="ja-JP" altLang="en-US" sz="900">
              <a:solidFill>
                <a:schemeClr val="bg2">
                  <a:lumMod val="25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入力すると、オレンジ色のセルは「白」になります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7419974" y="3324225"/>
            <a:ext cx="1924051" cy="10287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000">
              <a:solidFill>
                <a:schemeClr val="bg2">
                  <a:lumMod val="25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/>
            <a:r>
              <a:rPr kumimoji="1" lang="ja-JP" altLang="en-US" sz="1000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青色セルは計算式設定有りのため、入力不要です</a:t>
            </a:r>
          </a:p>
        </xdr:txBody>
      </xdr:sp>
    </xdr:grpSp>
    <xdr:clientData/>
  </xdr:twoCellAnchor>
  <xdr:twoCellAnchor>
    <xdr:from>
      <xdr:col>48</xdr:col>
      <xdr:colOff>161925</xdr:colOff>
      <xdr:row>19</xdr:row>
      <xdr:rowOff>161925</xdr:rowOff>
    </xdr:from>
    <xdr:to>
      <xdr:col>58</xdr:col>
      <xdr:colOff>123825</xdr:colOff>
      <xdr:row>25</xdr:row>
      <xdr:rowOff>123825</xdr:rowOff>
    </xdr:to>
    <xdr:sp macro="" textlink="">
      <xdr:nvSpPr>
        <xdr:cNvPr id="7" name="正方形/長方形 6"/>
        <xdr:cNvSpPr/>
      </xdr:nvSpPr>
      <xdr:spPr>
        <a:xfrm>
          <a:off x="10629900" y="4914900"/>
          <a:ext cx="2057400" cy="1524000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実施回ごとに被派遣者が異なるなど、被派遣者総計が８名を超えるときには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＋ボタンを使用してください。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50</xdr:col>
      <xdr:colOff>0</xdr:colOff>
      <xdr:row>3</xdr:row>
      <xdr:rowOff>66675</xdr:rowOff>
    </xdr:from>
    <xdr:to>
      <xdr:col>60</xdr:col>
      <xdr:colOff>131110</xdr:colOff>
      <xdr:row>15</xdr:row>
      <xdr:rowOff>108136</xdr:rowOff>
    </xdr:to>
    <xdr:grpSp>
      <xdr:nvGrpSpPr>
        <xdr:cNvPr id="19" name="グループ化 18"/>
        <xdr:cNvGrpSpPr/>
      </xdr:nvGrpSpPr>
      <xdr:grpSpPr>
        <a:xfrm>
          <a:off x="9048750" y="1000125"/>
          <a:ext cx="1940860" cy="3079936"/>
          <a:chOff x="7419974" y="1285875"/>
          <a:chExt cx="1924051" cy="3067050"/>
        </a:xfrm>
      </xdr:grpSpPr>
      <xdr:sp macro="" textlink="">
        <xdr:nvSpPr>
          <xdr:cNvPr id="20" name="正方形/長方形 19"/>
          <xdr:cNvSpPr/>
        </xdr:nvSpPr>
        <xdr:spPr>
          <a:xfrm>
            <a:off x="7419974" y="1285875"/>
            <a:ext cx="1924051" cy="1028700"/>
          </a:xfrm>
          <a:prstGeom prst="rect">
            <a:avLst/>
          </a:prstGeom>
          <a:solidFill>
            <a:srgbClr val="FFFFCC"/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黄色のセルは入力必須です</a:t>
            </a:r>
          </a:p>
          <a:p>
            <a:pPr algn="l"/>
            <a:endParaRPr kumimoji="1" lang="ja-JP" altLang="en-US" sz="900">
              <a:solidFill>
                <a:schemeClr val="bg2">
                  <a:lumMod val="25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入力すると、黄色のセルは「白」になります</a:t>
            </a:r>
          </a:p>
        </xdr:txBody>
      </xdr:sp>
      <xdr:sp macro="" textlink="">
        <xdr:nvSpPr>
          <xdr:cNvPr id="21" name="正方形/長方形 20"/>
          <xdr:cNvSpPr/>
        </xdr:nvSpPr>
        <xdr:spPr>
          <a:xfrm>
            <a:off x="7419974" y="2314575"/>
            <a:ext cx="1924051" cy="102870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オレンジ色のセルは選択式です</a:t>
            </a:r>
            <a:endParaRPr kumimoji="1" lang="en-US" altLang="ja-JP" sz="900" b="1">
              <a:solidFill>
                <a:schemeClr val="bg2">
                  <a:lumMod val="25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/>
            <a:endParaRPr kumimoji="1" lang="ja-JP" altLang="en-US" sz="900">
              <a:solidFill>
                <a:schemeClr val="bg2">
                  <a:lumMod val="25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入力すると、オレンジ色のセルは「白」になります</a:t>
            </a:r>
          </a:p>
        </xdr:txBody>
      </xdr:sp>
      <xdr:sp macro="" textlink="">
        <xdr:nvSpPr>
          <xdr:cNvPr id="22" name="正方形/長方形 21"/>
          <xdr:cNvSpPr/>
        </xdr:nvSpPr>
        <xdr:spPr>
          <a:xfrm>
            <a:off x="7419974" y="3324225"/>
            <a:ext cx="1924051" cy="10287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6350" cap="rnd"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000">
              <a:solidFill>
                <a:schemeClr val="bg2">
                  <a:lumMod val="25000"/>
                </a:schemeClr>
              </a:solidFill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pPr algn="l"/>
            <a:r>
              <a:rPr kumimoji="1" lang="ja-JP" altLang="en-US" sz="1000">
                <a:solidFill>
                  <a:schemeClr val="bg2">
                    <a:lumMod val="25000"/>
                  </a:schemeClr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青色セルは計算式設定有りのため、入力不要です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114300</xdr:colOff>
      <xdr:row>19</xdr:row>
      <xdr:rowOff>495300</xdr:rowOff>
    </xdr:from>
    <xdr:to>
      <xdr:col>54</xdr:col>
      <xdr:colOff>28575</xdr:colOff>
      <xdr:row>26</xdr:row>
      <xdr:rowOff>200026</xdr:rowOff>
    </xdr:to>
    <xdr:sp macro="" textlink="">
      <xdr:nvSpPr>
        <xdr:cNvPr id="3" name="正方形/長方形 2"/>
        <xdr:cNvSpPr/>
      </xdr:nvSpPr>
      <xdr:spPr>
        <a:xfrm>
          <a:off x="9696450" y="5248275"/>
          <a:ext cx="2057400" cy="1476376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実施回ごとに被派遣者が異なるなど、被派遣者総計が８名を超えるときには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＋ボタンを使用してください。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10.10\tyo\Users\84161299\Downloads\&#21517;&#31807;&#30331;&#37682;&#3108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分野"/>
    </sheetNames>
    <sheetDataSet>
      <sheetData sheetId="0"/>
      <sheetData sheetId="1">
        <row r="3">
          <cell r="B3" t="str">
            <v>音楽</v>
          </cell>
        </row>
        <row r="4">
          <cell r="B4" t="str">
            <v>演劇</v>
          </cell>
        </row>
        <row r="5">
          <cell r="B5" t="str">
            <v>舞踊</v>
          </cell>
        </row>
        <row r="6">
          <cell r="B6" t="str">
            <v>大衆芸能</v>
          </cell>
        </row>
        <row r="7">
          <cell r="B7" t="str">
            <v>美術</v>
          </cell>
        </row>
        <row r="8">
          <cell r="B8" t="str">
            <v>伝統芸能</v>
          </cell>
        </row>
        <row r="9">
          <cell r="B9" t="str">
            <v>文学</v>
          </cell>
        </row>
        <row r="10">
          <cell r="B10" t="str">
            <v>生活文化</v>
          </cell>
        </row>
        <row r="11">
          <cell r="B11" t="str">
            <v>メディア芸術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B83"/>
  <sheetViews>
    <sheetView zoomScale="85" zoomScaleNormal="85" workbookViewId="0">
      <pane xSplit="3" ySplit="1" topLeftCell="AB2" activePane="bottomRight" state="frozen"/>
      <selection pane="topRight" activeCell="B1" sqref="B1"/>
      <selection pane="bottomLeft" activeCell="A3" sqref="A3"/>
      <selection pane="bottomRight" activeCell="AC1" sqref="AC1:AC1048576"/>
    </sheetView>
  </sheetViews>
  <sheetFormatPr defaultColWidth="2.75" defaultRowHeight="15" x14ac:dyDescent="0.4"/>
  <cols>
    <col min="1" max="1" width="6.375" style="217" hidden="1" customWidth="1"/>
    <col min="2" max="2" width="13.875" style="216" hidden="1" customWidth="1"/>
    <col min="3" max="3" width="6.875" style="216" hidden="1" customWidth="1"/>
    <col min="4" max="4" width="12.25" style="216" hidden="1" customWidth="1"/>
    <col min="5" max="5" width="22.625" style="218" hidden="1" customWidth="1"/>
    <col min="6" max="6" width="22.625" style="219" hidden="1" customWidth="1"/>
    <col min="7" max="7" width="24.25" style="216" hidden="1" customWidth="1"/>
    <col min="8" max="8" width="4.25" style="216" hidden="1" customWidth="1"/>
    <col min="9" max="12" width="5.125" style="216" hidden="1" customWidth="1"/>
    <col min="13" max="13" width="5.125" style="220" hidden="1" customWidth="1"/>
    <col min="14" max="16" width="5.125" style="221" hidden="1" customWidth="1"/>
    <col min="17" max="20" width="5.125" style="216" hidden="1" customWidth="1"/>
    <col min="21" max="22" width="12.375" style="216" hidden="1" customWidth="1"/>
    <col min="23" max="23" width="5.25" style="216" hidden="1" customWidth="1"/>
    <col min="24" max="26" width="10.25" style="216" hidden="1" customWidth="1"/>
    <col min="27" max="27" width="12.5" style="216" hidden="1" customWidth="1"/>
    <col min="28" max="28" width="47" style="216" hidden="1" customWidth="1"/>
    <col min="29" max="16384" width="2.75" style="216"/>
  </cols>
  <sheetData>
    <row r="1" spans="1:28" s="195" customFormat="1" ht="49.5" customHeight="1" x14ac:dyDescent="0.4">
      <c r="A1" s="183" t="s">
        <v>247</v>
      </c>
      <c r="B1" s="184" t="s">
        <v>248</v>
      </c>
      <c r="C1" s="184" t="s">
        <v>249</v>
      </c>
      <c r="D1" s="184" t="s">
        <v>250</v>
      </c>
      <c r="E1" s="185" t="s">
        <v>251</v>
      </c>
      <c r="F1" s="186" t="s">
        <v>252</v>
      </c>
      <c r="G1" s="187" t="s">
        <v>253</v>
      </c>
      <c r="H1" s="188" t="s">
        <v>254</v>
      </c>
      <c r="I1" s="189" t="s">
        <v>255</v>
      </c>
      <c r="J1" s="190" t="s">
        <v>256</v>
      </c>
      <c r="K1" s="190" t="s">
        <v>257</v>
      </c>
      <c r="L1" s="190" t="s">
        <v>258</v>
      </c>
      <c r="M1" s="190" t="s">
        <v>259</v>
      </c>
      <c r="N1" s="190" t="s">
        <v>260</v>
      </c>
      <c r="O1" s="190" t="s">
        <v>261</v>
      </c>
      <c r="P1" s="190" t="s">
        <v>262</v>
      </c>
      <c r="Q1" s="190" t="s">
        <v>263</v>
      </c>
      <c r="R1" s="190" t="s">
        <v>264</v>
      </c>
      <c r="S1" s="190" t="s">
        <v>265</v>
      </c>
      <c r="T1" s="191" t="s">
        <v>266</v>
      </c>
      <c r="U1" s="187" t="s">
        <v>267</v>
      </c>
      <c r="V1" s="192" t="s">
        <v>268</v>
      </c>
      <c r="W1" s="192" t="s">
        <v>269</v>
      </c>
      <c r="X1" s="193" t="s">
        <v>270</v>
      </c>
      <c r="Y1" s="193" t="s">
        <v>271</v>
      </c>
      <c r="Z1" s="187" t="s">
        <v>150</v>
      </c>
      <c r="AA1" s="193" t="s">
        <v>272</v>
      </c>
      <c r="AB1" s="194" t="s">
        <v>273</v>
      </c>
    </row>
    <row r="2" spans="1:28" s="211" customFormat="1" ht="25.5" customHeight="1" x14ac:dyDescent="0.4">
      <c r="A2" s="196" t="s">
        <v>274</v>
      </c>
      <c r="B2" s="197" t="s">
        <v>275</v>
      </c>
      <c r="C2" s="198" t="s">
        <v>276</v>
      </c>
      <c r="D2" s="199" t="s">
        <v>25</v>
      </c>
      <c r="E2" s="200" t="s">
        <v>277</v>
      </c>
      <c r="F2" s="201" t="s">
        <v>278</v>
      </c>
      <c r="G2" s="202" t="s">
        <v>279</v>
      </c>
      <c r="H2" s="203">
        <v>3</v>
      </c>
      <c r="I2" s="204">
        <v>45166</v>
      </c>
      <c r="J2" s="205">
        <v>45174</v>
      </c>
      <c r="K2" s="205">
        <v>45183</v>
      </c>
      <c r="L2" s="205" t="s">
        <v>280</v>
      </c>
      <c r="M2" s="205" t="s">
        <v>280</v>
      </c>
      <c r="N2" s="205" t="s">
        <v>280</v>
      </c>
      <c r="O2" s="205" t="s">
        <v>280</v>
      </c>
      <c r="P2" s="205" t="s">
        <v>280</v>
      </c>
      <c r="Q2" s="205" t="s">
        <v>280</v>
      </c>
      <c r="R2" s="205" t="s">
        <v>280</v>
      </c>
      <c r="S2" s="205" t="s">
        <v>280</v>
      </c>
      <c r="T2" s="205" t="s">
        <v>280</v>
      </c>
      <c r="U2" s="206" t="s">
        <v>281</v>
      </c>
      <c r="V2" s="207" t="s">
        <v>282</v>
      </c>
      <c r="W2" s="208">
        <v>3</v>
      </c>
      <c r="X2" s="209">
        <v>106950</v>
      </c>
      <c r="Y2" s="209">
        <v>1320</v>
      </c>
      <c r="Z2" s="209">
        <v>0</v>
      </c>
      <c r="AA2" s="209">
        <v>108270</v>
      </c>
      <c r="AB2" s="210"/>
    </row>
    <row r="3" spans="1:28" s="211" customFormat="1" ht="25.5" customHeight="1" x14ac:dyDescent="0.4">
      <c r="A3" s="196" t="s">
        <v>283</v>
      </c>
      <c r="B3" s="212" t="s">
        <v>284</v>
      </c>
      <c r="C3" s="213" t="s">
        <v>276</v>
      </c>
      <c r="D3" s="214" t="s">
        <v>25</v>
      </c>
      <c r="E3" s="215" t="s">
        <v>285</v>
      </c>
      <c r="F3" s="201" t="s">
        <v>286</v>
      </c>
      <c r="G3" s="202" t="s">
        <v>287</v>
      </c>
      <c r="H3" s="203">
        <v>12</v>
      </c>
      <c r="I3" s="204">
        <v>45091</v>
      </c>
      <c r="J3" s="205">
        <v>45098</v>
      </c>
      <c r="K3" s="205">
        <v>45105</v>
      </c>
      <c r="L3" s="205">
        <v>45112</v>
      </c>
      <c r="M3" s="205">
        <v>45119</v>
      </c>
      <c r="N3" s="205">
        <v>45167</v>
      </c>
      <c r="O3" s="205">
        <v>45188</v>
      </c>
      <c r="P3" s="205">
        <v>45189</v>
      </c>
      <c r="Q3" s="205">
        <v>45195</v>
      </c>
      <c r="R3" s="205">
        <v>45196</v>
      </c>
      <c r="S3" s="205">
        <v>45203</v>
      </c>
      <c r="T3" s="205">
        <v>45210</v>
      </c>
      <c r="U3" s="206" t="s">
        <v>281</v>
      </c>
      <c r="V3" s="207" t="s">
        <v>288</v>
      </c>
      <c r="W3" s="208">
        <v>72</v>
      </c>
      <c r="X3" s="209">
        <v>1354800</v>
      </c>
      <c r="Y3" s="209">
        <v>84960</v>
      </c>
      <c r="Z3" s="209">
        <v>0</v>
      </c>
      <c r="AA3" s="209">
        <v>1439760</v>
      </c>
      <c r="AB3" s="210"/>
    </row>
    <row r="4" spans="1:28" s="211" customFormat="1" ht="25.5" customHeight="1" x14ac:dyDescent="0.4">
      <c r="A4" s="196" t="s">
        <v>289</v>
      </c>
      <c r="B4" s="212" t="s">
        <v>290</v>
      </c>
      <c r="C4" s="213" t="s">
        <v>276</v>
      </c>
      <c r="D4" s="214" t="s">
        <v>25</v>
      </c>
      <c r="E4" s="215" t="s">
        <v>291</v>
      </c>
      <c r="F4" s="201" t="s">
        <v>292</v>
      </c>
      <c r="G4" s="202" t="s">
        <v>280</v>
      </c>
      <c r="H4" s="203">
        <v>12</v>
      </c>
      <c r="I4" s="204">
        <v>45203</v>
      </c>
      <c r="J4" s="205">
        <v>45210</v>
      </c>
      <c r="K4" s="205">
        <v>45217</v>
      </c>
      <c r="L4" s="205">
        <v>45224</v>
      </c>
      <c r="M4" s="205">
        <v>45231</v>
      </c>
      <c r="N4" s="205">
        <v>45238</v>
      </c>
      <c r="O4" s="205">
        <v>45245</v>
      </c>
      <c r="P4" s="205">
        <v>45252</v>
      </c>
      <c r="Q4" s="205">
        <v>45259</v>
      </c>
      <c r="R4" s="205">
        <v>45266</v>
      </c>
      <c r="S4" s="205">
        <v>45273</v>
      </c>
      <c r="T4" s="205">
        <v>45277</v>
      </c>
      <c r="U4" s="206" t="s">
        <v>281</v>
      </c>
      <c r="V4" s="207" t="s">
        <v>293</v>
      </c>
      <c r="W4" s="208">
        <v>24</v>
      </c>
      <c r="X4" s="209">
        <v>552600</v>
      </c>
      <c r="Y4" s="209">
        <v>24792</v>
      </c>
      <c r="Z4" s="209">
        <v>0</v>
      </c>
      <c r="AA4" s="209">
        <v>577392</v>
      </c>
      <c r="AB4" s="210"/>
    </row>
    <row r="5" spans="1:28" s="211" customFormat="1" ht="25.5" customHeight="1" x14ac:dyDescent="0.4">
      <c r="A5" s="196" t="s">
        <v>294</v>
      </c>
      <c r="B5" s="212" t="s">
        <v>295</v>
      </c>
      <c r="C5" s="213" t="s">
        <v>276</v>
      </c>
      <c r="D5" s="214" t="s">
        <v>25</v>
      </c>
      <c r="E5" s="215" t="s">
        <v>296</v>
      </c>
      <c r="F5" s="201" t="s">
        <v>297</v>
      </c>
      <c r="G5" s="202" t="s">
        <v>298</v>
      </c>
      <c r="H5" s="203">
        <v>12</v>
      </c>
      <c r="I5" s="204">
        <v>45201</v>
      </c>
      <c r="J5" s="205">
        <v>45202</v>
      </c>
      <c r="K5" s="205">
        <v>45203</v>
      </c>
      <c r="L5" s="205">
        <v>45204</v>
      </c>
      <c r="M5" s="205">
        <v>45205</v>
      </c>
      <c r="N5" s="205">
        <v>45209</v>
      </c>
      <c r="O5" s="205">
        <v>45210</v>
      </c>
      <c r="P5" s="205">
        <v>45211</v>
      </c>
      <c r="Q5" s="205">
        <v>45212</v>
      </c>
      <c r="R5" s="205">
        <v>45215</v>
      </c>
      <c r="S5" s="205">
        <v>45216</v>
      </c>
      <c r="T5" s="205">
        <v>45217</v>
      </c>
      <c r="U5" s="206" t="s">
        <v>281</v>
      </c>
      <c r="V5" s="207" t="s">
        <v>288</v>
      </c>
      <c r="W5" s="208">
        <v>60</v>
      </c>
      <c r="X5" s="209">
        <v>677400</v>
      </c>
      <c r="Y5" s="209">
        <v>30000</v>
      </c>
      <c r="Z5" s="209">
        <v>0</v>
      </c>
      <c r="AA5" s="209">
        <v>707400</v>
      </c>
      <c r="AB5" s="210"/>
    </row>
    <row r="6" spans="1:28" s="211" customFormat="1" ht="25.5" customHeight="1" x14ac:dyDescent="0.4">
      <c r="A6" s="196" t="s">
        <v>299</v>
      </c>
      <c r="B6" s="212" t="s">
        <v>300</v>
      </c>
      <c r="C6" s="213" t="s">
        <v>301</v>
      </c>
      <c r="D6" s="214" t="s">
        <v>26</v>
      </c>
      <c r="E6" s="215" t="s">
        <v>302</v>
      </c>
      <c r="F6" s="201" t="s">
        <v>303</v>
      </c>
      <c r="G6" s="202" t="s">
        <v>304</v>
      </c>
      <c r="H6" s="203">
        <v>4</v>
      </c>
      <c r="I6" s="204">
        <v>45259</v>
      </c>
      <c r="J6" s="205">
        <v>45260</v>
      </c>
      <c r="K6" s="205">
        <v>45261</v>
      </c>
      <c r="L6" s="205">
        <v>45262</v>
      </c>
      <c r="M6" s="205" t="s">
        <v>280</v>
      </c>
      <c r="N6" s="205" t="s">
        <v>280</v>
      </c>
      <c r="O6" s="205" t="s">
        <v>280</v>
      </c>
      <c r="P6" s="205" t="s">
        <v>280</v>
      </c>
      <c r="Q6" s="205" t="s">
        <v>280</v>
      </c>
      <c r="R6" s="205" t="s">
        <v>280</v>
      </c>
      <c r="S6" s="205" t="s">
        <v>280</v>
      </c>
      <c r="T6" s="205" t="s">
        <v>280</v>
      </c>
      <c r="U6" s="206" t="s">
        <v>281</v>
      </c>
      <c r="V6" s="207" t="s">
        <v>288</v>
      </c>
      <c r="W6" s="208">
        <v>16</v>
      </c>
      <c r="X6" s="209">
        <v>399600</v>
      </c>
      <c r="Y6" s="209">
        <v>315264</v>
      </c>
      <c r="Z6" s="209">
        <v>0</v>
      </c>
      <c r="AA6" s="209">
        <v>714864</v>
      </c>
      <c r="AB6" s="210"/>
    </row>
    <row r="7" spans="1:28" s="211" customFormat="1" ht="25.5" customHeight="1" x14ac:dyDescent="0.4">
      <c r="A7" s="196" t="s">
        <v>305</v>
      </c>
      <c r="B7" s="212" t="s">
        <v>306</v>
      </c>
      <c r="C7" s="213" t="s">
        <v>307</v>
      </c>
      <c r="D7" s="214" t="s">
        <v>308</v>
      </c>
      <c r="E7" s="215" t="s">
        <v>309</v>
      </c>
      <c r="F7" s="201" t="s">
        <v>310</v>
      </c>
      <c r="G7" s="202" t="s">
        <v>311</v>
      </c>
      <c r="H7" s="203">
        <v>8</v>
      </c>
      <c r="I7" s="204">
        <v>45182</v>
      </c>
      <c r="J7" s="205">
        <v>45182</v>
      </c>
      <c r="K7" s="205">
        <v>45183</v>
      </c>
      <c r="L7" s="205">
        <v>45183</v>
      </c>
      <c r="M7" s="205">
        <v>45183</v>
      </c>
      <c r="N7" s="205">
        <v>45184</v>
      </c>
      <c r="O7" s="205">
        <v>45184</v>
      </c>
      <c r="P7" s="205">
        <v>45190</v>
      </c>
      <c r="Q7" s="205" t="s">
        <v>280</v>
      </c>
      <c r="R7" s="205" t="s">
        <v>280</v>
      </c>
      <c r="S7" s="205" t="s">
        <v>280</v>
      </c>
      <c r="T7" s="205" t="s">
        <v>280</v>
      </c>
      <c r="U7" s="206" t="s">
        <v>312</v>
      </c>
      <c r="V7" s="207" t="s">
        <v>313</v>
      </c>
      <c r="W7" s="208">
        <v>32</v>
      </c>
      <c r="X7" s="209">
        <v>570400</v>
      </c>
      <c r="Y7" s="209">
        <v>482144</v>
      </c>
      <c r="Z7" s="209">
        <v>149440</v>
      </c>
      <c r="AA7" s="209">
        <v>1201984</v>
      </c>
      <c r="AB7" s="210"/>
    </row>
    <row r="8" spans="1:28" s="211" customFormat="1" ht="25.5" customHeight="1" x14ac:dyDescent="0.4">
      <c r="A8" s="196" t="s">
        <v>314</v>
      </c>
      <c r="B8" s="212" t="s">
        <v>315</v>
      </c>
      <c r="C8" s="213" t="s">
        <v>316</v>
      </c>
      <c r="D8" s="214" t="s">
        <v>317</v>
      </c>
      <c r="E8" s="215" t="s">
        <v>318</v>
      </c>
      <c r="F8" s="201" t="s">
        <v>319</v>
      </c>
      <c r="G8" s="202" t="s">
        <v>320</v>
      </c>
      <c r="H8" s="203">
        <v>11</v>
      </c>
      <c r="I8" s="204">
        <v>45182</v>
      </c>
      <c r="J8" s="205">
        <v>45182</v>
      </c>
      <c r="K8" s="205">
        <v>45182</v>
      </c>
      <c r="L8" s="205">
        <v>45196</v>
      </c>
      <c r="M8" s="205">
        <v>45196</v>
      </c>
      <c r="N8" s="205">
        <v>45196</v>
      </c>
      <c r="O8" s="205">
        <v>45203</v>
      </c>
      <c r="P8" s="205">
        <v>45203</v>
      </c>
      <c r="Q8" s="205">
        <v>45203</v>
      </c>
      <c r="R8" s="205">
        <v>45217</v>
      </c>
      <c r="S8" s="205">
        <v>45224</v>
      </c>
      <c r="T8" s="205" t="s">
        <v>280</v>
      </c>
      <c r="U8" s="206" t="s">
        <v>281</v>
      </c>
      <c r="V8" s="207" t="s">
        <v>288</v>
      </c>
      <c r="W8" s="208">
        <v>11</v>
      </c>
      <c r="X8" s="209">
        <v>178250</v>
      </c>
      <c r="Y8" s="209">
        <v>0</v>
      </c>
      <c r="Z8" s="209">
        <v>0</v>
      </c>
      <c r="AA8" s="209">
        <v>178250</v>
      </c>
      <c r="AB8" s="210"/>
    </row>
    <row r="9" spans="1:28" s="211" customFormat="1" ht="25.5" customHeight="1" x14ac:dyDescent="0.4">
      <c r="A9" s="196" t="s">
        <v>321</v>
      </c>
      <c r="B9" s="212" t="s">
        <v>322</v>
      </c>
      <c r="C9" s="213" t="s">
        <v>323</v>
      </c>
      <c r="D9" s="214" t="s">
        <v>32</v>
      </c>
      <c r="E9" s="215" t="s">
        <v>324</v>
      </c>
      <c r="F9" s="201" t="s">
        <v>325</v>
      </c>
      <c r="G9" s="202" t="s">
        <v>326</v>
      </c>
      <c r="H9" s="203">
        <v>6</v>
      </c>
      <c r="I9" s="204">
        <v>45112</v>
      </c>
      <c r="J9" s="205">
        <v>45175</v>
      </c>
      <c r="K9" s="205">
        <v>45189</v>
      </c>
      <c r="L9" s="205">
        <v>45203</v>
      </c>
      <c r="M9" s="205">
        <v>45210</v>
      </c>
      <c r="N9" s="205">
        <v>45213</v>
      </c>
      <c r="O9" s="205" t="s">
        <v>280</v>
      </c>
      <c r="P9" s="205" t="s">
        <v>280</v>
      </c>
      <c r="Q9" s="205" t="s">
        <v>280</v>
      </c>
      <c r="R9" s="205" t="s">
        <v>280</v>
      </c>
      <c r="S9" s="205" t="s">
        <v>280</v>
      </c>
      <c r="T9" s="205" t="s">
        <v>280</v>
      </c>
      <c r="U9" s="206" t="s">
        <v>312</v>
      </c>
      <c r="V9" s="207" t="s">
        <v>327</v>
      </c>
      <c r="W9" s="208">
        <v>30</v>
      </c>
      <c r="X9" s="209">
        <v>588300</v>
      </c>
      <c r="Y9" s="209">
        <v>153468</v>
      </c>
      <c r="Z9" s="209">
        <v>50000</v>
      </c>
      <c r="AA9" s="209">
        <v>791768</v>
      </c>
      <c r="AB9" s="210"/>
    </row>
    <row r="10" spans="1:28" s="211" customFormat="1" ht="25.5" customHeight="1" x14ac:dyDescent="0.4">
      <c r="A10" s="196" t="s">
        <v>328</v>
      </c>
      <c r="B10" s="212" t="s">
        <v>329</v>
      </c>
      <c r="C10" s="213" t="s">
        <v>330</v>
      </c>
      <c r="D10" s="214" t="s">
        <v>331</v>
      </c>
      <c r="E10" s="215" t="s">
        <v>332</v>
      </c>
      <c r="F10" s="201" t="s">
        <v>333</v>
      </c>
      <c r="G10" s="202" t="s">
        <v>332</v>
      </c>
      <c r="H10" s="203">
        <v>3</v>
      </c>
      <c r="I10" s="204">
        <v>45236</v>
      </c>
      <c r="J10" s="205">
        <v>45257</v>
      </c>
      <c r="K10" s="205">
        <v>45272</v>
      </c>
      <c r="L10" s="205" t="s">
        <v>280</v>
      </c>
      <c r="M10" s="205" t="s">
        <v>280</v>
      </c>
      <c r="N10" s="205" t="s">
        <v>280</v>
      </c>
      <c r="O10" s="205" t="s">
        <v>280</v>
      </c>
      <c r="P10" s="205" t="s">
        <v>280</v>
      </c>
      <c r="Q10" s="205" t="s">
        <v>280</v>
      </c>
      <c r="R10" s="205" t="s">
        <v>280</v>
      </c>
      <c r="S10" s="205" t="s">
        <v>280</v>
      </c>
      <c r="T10" s="205" t="s">
        <v>280</v>
      </c>
      <c r="U10" s="206" t="s">
        <v>334</v>
      </c>
      <c r="V10" s="207" t="s">
        <v>335</v>
      </c>
      <c r="W10" s="208">
        <v>6</v>
      </c>
      <c r="X10" s="209">
        <v>138150</v>
      </c>
      <c r="Y10" s="209">
        <v>17256</v>
      </c>
      <c r="Z10" s="209">
        <v>147200</v>
      </c>
      <c r="AA10" s="209">
        <v>302606</v>
      </c>
      <c r="AB10" s="210"/>
    </row>
    <row r="11" spans="1:28" s="211" customFormat="1" ht="25.5" customHeight="1" x14ac:dyDescent="0.4">
      <c r="A11" s="196" t="s">
        <v>336</v>
      </c>
      <c r="B11" s="212" t="s">
        <v>337</v>
      </c>
      <c r="C11" s="213" t="s">
        <v>338</v>
      </c>
      <c r="D11" s="214" t="s">
        <v>37</v>
      </c>
      <c r="E11" s="215" t="s">
        <v>339</v>
      </c>
      <c r="F11" s="201" t="s">
        <v>340</v>
      </c>
      <c r="G11" s="202" t="s">
        <v>341</v>
      </c>
      <c r="H11" s="203">
        <v>4</v>
      </c>
      <c r="I11" s="204">
        <v>45245</v>
      </c>
      <c r="J11" s="205">
        <v>45252</v>
      </c>
      <c r="K11" s="205">
        <v>45259</v>
      </c>
      <c r="L11" s="205">
        <v>45266</v>
      </c>
      <c r="M11" s="205" t="s">
        <v>280</v>
      </c>
      <c r="N11" s="205" t="s">
        <v>280</v>
      </c>
      <c r="O11" s="205" t="s">
        <v>280</v>
      </c>
      <c r="P11" s="205" t="s">
        <v>280</v>
      </c>
      <c r="Q11" s="205" t="s">
        <v>280</v>
      </c>
      <c r="R11" s="205" t="s">
        <v>280</v>
      </c>
      <c r="S11" s="205" t="s">
        <v>280</v>
      </c>
      <c r="T11" s="205" t="s">
        <v>280</v>
      </c>
      <c r="U11" s="206" t="s">
        <v>342</v>
      </c>
      <c r="V11" s="207" t="s">
        <v>343</v>
      </c>
      <c r="W11" s="208">
        <v>12</v>
      </c>
      <c r="X11" s="209">
        <v>267400</v>
      </c>
      <c r="Y11" s="209">
        <v>13808</v>
      </c>
      <c r="Z11" s="209">
        <v>0</v>
      </c>
      <c r="AA11" s="209">
        <v>281208</v>
      </c>
      <c r="AB11" s="210" t="s">
        <v>344</v>
      </c>
    </row>
    <row r="12" spans="1:28" s="211" customFormat="1" ht="25.5" customHeight="1" x14ac:dyDescent="0.4">
      <c r="A12" s="196" t="s">
        <v>345</v>
      </c>
      <c r="B12" s="212" t="s">
        <v>346</v>
      </c>
      <c r="C12" s="213" t="s">
        <v>338</v>
      </c>
      <c r="D12" s="214" t="s">
        <v>37</v>
      </c>
      <c r="E12" s="215" t="s">
        <v>347</v>
      </c>
      <c r="F12" s="201" t="s">
        <v>348</v>
      </c>
      <c r="G12" s="202" t="s">
        <v>349</v>
      </c>
      <c r="H12" s="203">
        <v>10</v>
      </c>
      <c r="I12" s="204">
        <v>45085</v>
      </c>
      <c r="J12" s="205">
        <v>45100</v>
      </c>
      <c r="K12" s="205">
        <v>45111</v>
      </c>
      <c r="L12" s="205">
        <v>45125</v>
      </c>
      <c r="M12" s="205">
        <v>45183</v>
      </c>
      <c r="N12" s="205">
        <v>45190</v>
      </c>
      <c r="O12" s="205">
        <v>45209</v>
      </c>
      <c r="P12" s="205">
        <v>45212</v>
      </c>
      <c r="Q12" s="205">
        <v>45264</v>
      </c>
      <c r="R12" s="205">
        <v>45267</v>
      </c>
      <c r="S12" s="205" t="s">
        <v>280</v>
      </c>
      <c r="T12" s="205" t="s">
        <v>280</v>
      </c>
      <c r="U12" s="206" t="s">
        <v>312</v>
      </c>
      <c r="V12" s="207" t="s">
        <v>327</v>
      </c>
      <c r="W12" s="208">
        <v>40</v>
      </c>
      <c r="X12" s="209">
        <v>824500</v>
      </c>
      <c r="Y12" s="209">
        <v>77888</v>
      </c>
      <c r="Z12" s="209">
        <v>0</v>
      </c>
      <c r="AA12" s="209">
        <v>902388</v>
      </c>
      <c r="AB12" s="210"/>
    </row>
    <row r="13" spans="1:28" s="211" customFormat="1" ht="25.5" customHeight="1" x14ac:dyDescent="0.4">
      <c r="A13" s="196" t="s">
        <v>350</v>
      </c>
      <c r="B13" s="212" t="s">
        <v>351</v>
      </c>
      <c r="C13" s="213" t="s">
        <v>338</v>
      </c>
      <c r="D13" s="214" t="s">
        <v>37</v>
      </c>
      <c r="E13" s="215" t="s">
        <v>352</v>
      </c>
      <c r="F13" s="201" t="s">
        <v>353</v>
      </c>
      <c r="G13" s="202" t="s">
        <v>354</v>
      </c>
      <c r="H13" s="203">
        <v>6</v>
      </c>
      <c r="I13" s="204">
        <v>45173</v>
      </c>
      <c r="J13" s="205">
        <v>45174</v>
      </c>
      <c r="K13" s="205">
        <v>45177</v>
      </c>
      <c r="L13" s="205">
        <v>45180</v>
      </c>
      <c r="M13" s="205">
        <v>45181</v>
      </c>
      <c r="N13" s="205">
        <v>45184</v>
      </c>
      <c r="O13" s="205" t="s">
        <v>280</v>
      </c>
      <c r="P13" s="205" t="s">
        <v>280</v>
      </c>
      <c r="Q13" s="205" t="s">
        <v>280</v>
      </c>
      <c r="R13" s="205" t="s">
        <v>280</v>
      </c>
      <c r="S13" s="205" t="s">
        <v>280</v>
      </c>
      <c r="T13" s="205" t="s">
        <v>280</v>
      </c>
      <c r="U13" s="206" t="s">
        <v>281</v>
      </c>
      <c r="V13" s="207" t="s">
        <v>355</v>
      </c>
      <c r="W13" s="208">
        <v>36</v>
      </c>
      <c r="X13" s="209">
        <v>681900</v>
      </c>
      <c r="Y13" s="209">
        <v>26520</v>
      </c>
      <c r="Z13" s="209">
        <v>0</v>
      </c>
      <c r="AA13" s="209">
        <v>708420</v>
      </c>
      <c r="AB13" s="210"/>
    </row>
    <row r="14" spans="1:28" s="211" customFormat="1" ht="25.5" customHeight="1" x14ac:dyDescent="0.4">
      <c r="A14" s="196" t="s">
        <v>356</v>
      </c>
      <c r="B14" s="212" t="s">
        <v>357</v>
      </c>
      <c r="C14" s="213" t="s">
        <v>338</v>
      </c>
      <c r="D14" s="214" t="s">
        <v>37</v>
      </c>
      <c r="E14" s="215" t="s">
        <v>358</v>
      </c>
      <c r="F14" s="201" t="s">
        <v>359</v>
      </c>
      <c r="G14" s="202" t="s">
        <v>360</v>
      </c>
      <c r="H14" s="203">
        <v>12</v>
      </c>
      <c r="I14" s="204">
        <v>45222</v>
      </c>
      <c r="J14" s="205">
        <v>45226</v>
      </c>
      <c r="K14" s="205">
        <v>45236</v>
      </c>
      <c r="L14" s="205">
        <v>45243</v>
      </c>
      <c r="M14" s="205">
        <v>45251</v>
      </c>
      <c r="N14" s="205">
        <v>45257</v>
      </c>
      <c r="O14" s="205">
        <v>45261</v>
      </c>
      <c r="P14" s="205">
        <v>45265</v>
      </c>
      <c r="Q14" s="205">
        <v>45268</v>
      </c>
      <c r="R14" s="205">
        <v>45271</v>
      </c>
      <c r="S14" s="205">
        <v>45278</v>
      </c>
      <c r="T14" s="205">
        <v>45279</v>
      </c>
      <c r="U14" s="206" t="s">
        <v>281</v>
      </c>
      <c r="V14" s="207" t="s">
        <v>288</v>
      </c>
      <c r="W14" s="208">
        <v>48</v>
      </c>
      <c r="X14" s="209">
        <v>802200</v>
      </c>
      <c r="Y14" s="209">
        <v>95826</v>
      </c>
      <c r="Z14" s="209">
        <v>0</v>
      </c>
      <c r="AA14" s="209">
        <v>898026</v>
      </c>
      <c r="AB14" s="210"/>
    </row>
    <row r="15" spans="1:28" s="211" customFormat="1" ht="25.5" customHeight="1" x14ac:dyDescent="0.4">
      <c r="A15" s="196" t="s">
        <v>361</v>
      </c>
      <c r="B15" s="212" t="s">
        <v>362</v>
      </c>
      <c r="C15" s="213" t="s">
        <v>338</v>
      </c>
      <c r="D15" s="214" t="s">
        <v>37</v>
      </c>
      <c r="E15" s="215" t="s">
        <v>363</v>
      </c>
      <c r="F15" s="201" t="s">
        <v>364</v>
      </c>
      <c r="G15" s="202" t="s">
        <v>365</v>
      </c>
      <c r="H15" s="203">
        <v>12</v>
      </c>
      <c r="I15" s="204">
        <v>45264</v>
      </c>
      <c r="J15" s="205">
        <v>45264</v>
      </c>
      <c r="K15" s="205">
        <v>45264</v>
      </c>
      <c r="L15" s="205">
        <v>45265</v>
      </c>
      <c r="M15" s="205">
        <v>45265</v>
      </c>
      <c r="N15" s="205">
        <v>45265</v>
      </c>
      <c r="O15" s="205">
        <v>45266</v>
      </c>
      <c r="P15" s="205">
        <v>45266</v>
      </c>
      <c r="Q15" s="205">
        <v>45266</v>
      </c>
      <c r="R15" s="205">
        <v>45267</v>
      </c>
      <c r="S15" s="205">
        <v>45267</v>
      </c>
      <c r="T15" s="205">
        <v>45267</v>
      </c>
      <c r="U15" s="206" t="s">
        <v>281</v>
      </c>
      <c r="V15" s="207" t="s">
        <v>288</v>
      </c>
      <c r="W15" s="208">
        <v>72</v>
      </c>
      <c r="X15" s="209">
        <v>454600</v>
      </c>
      <c r="Y15" s="209">
        <v>26158</v>
      </c>
      <c r="Z15" s="209">
        <v>0</v>
      </c>
      <c r="AA15" s="209">
        <v>480758</v>
      </c>
      <c r="AB15" s="210"/>
    </row>
    <row r="16" spans="1:28" s="211" customFormat="1" ht="25.5" customHeight="1" x14ac:dyDescent="0.4">
      <c r="A16" s="196" t="s">
        <v>366</v>
      </c>
      <c r="B16" s="212" t="s">
        <v>367</v>
      </c>
      <c r="C16" s="213" t="s">
        <v>338</v>
      </c>
      <c r="D16" s="214" t="s">
        <v>37</v>
      </c>
      <c r="E16" s="215" t="s">
        <v>368</v>
      </c>
      <c r="F16" s="201" t="s">
        <v>369</v>
      </c>
      <c r="G16" s="202" t="s">
        <v>370</v>
      </c>
      <c r="H16" s="203">
        <v>11</v>
      </c>
      <c r="I16" s="204">
        <v>45265</v>
      </c>
      <c r="J16" s="205">
        <v>45266</v>
      </c>
      <c r="K16" s="205">
        <v>45274</v>
      </c>
      <c r="L16" s="205">
        <v>45275</v>
      </c>
      <c r="M16" s="205">
        <v>45302</v>
      </c>
      <c r="N16" s="205">
        <v>45303</v>
      </c>
      <c r="O16" s="205">
        <v>45309</v>
      </c>
      <c r="P16" s="205">
        <v>45310</v>
      </c>
      <c r="Q16" s="205">
        <v>45316</v>
      </c>
      <c r="R16" s="205">
        <v>45317</v>
      </c>
      <c r="S16" s="205">
        <v>45325</v>
      </c>
      <c r="T16" s="205" t="s">
        <v>280</v>
      </c>
      <c r="U16" s="206" t="s">
        <v>281</v>
      </c>
      <c r="V16" s="207" t="s">
        <v>288</v>
      </c>
      <c r="W16" s="208">
        <v>45</v>
      </c>
      <c r="X16" s="209">
        <v>1363650</v>
      </c>
      <c r="Y16" s="209">
        <v>1141562</v>
      </c>
      <c r="Z16" s="209">
        <v>0</v>
      </c>
      <c r="AA16" s="209">
        <v>2505212</v>
      </c>
      <c r="AB16" s="210"/>
    </row>
    <row r="17" spans="1:28" s="211" customFormat="1" ht="25.5" customHeight="1" x14ac:dyDescent="0.4">
      <c r="A17" s="196" t="s">
        <v>371</v>
      </c>
      <c r="B17" s="212" t="s">
        <v>372</v>
      </c>
      <c r="C17" s="213" t="s">
        <v>338</v>
      </c>
      <c r="D17" s="214" t="s">
        <v>37</v>
      </c>
      <c r="E17" s="215" t="s">
        <v>373</v>
      </c>
      <c r="F17" s="201" t="s">
        <v>374</v>
      </c>
      <c r="G17" s="202" t="s">
        <v>375</v>
      </c>
      <c r="H17" s="203">
        <v>3</v>
      </c>
      <c r="I17" s="204">
        <v>45086</v>
      </c>
      <c r="J17" s="205">
        <v>45086</v>
      </c>
      <c r="K17" s="205">
        <v>45087</v>
      </c>
      <c r="L17" s="205" t="s">
        <v>280</v>
      </c>
      <c r="M17" s="205" t="s">
        <v>280</v>
      </c>
      <c r="N17" s="205" t="s">
        <v>280</v>
      </c>
      <c r="O17" s="205" t="s">
        <v>280</v>
      </c>
      <c r="P17" s="205" t="s">
        <v>280</v>
      </c>
      <c r="Q17" s="205" t="s">
        <v>280</v>
      </c>
      <c r="R17" s="205" t="s">
        <v>280</v>
      </c>
      <c r="S17" s="205" t="s">
        <v>280</v>
      </c>
      <c r="T17" s="205" t="s">
        <v>280</v>
      </c>
      <c r="U17" s="206" t="s">
        <v>312</v>
      </c>
      <c r="V17" s="207" t="s">
        <v>376</v>
      </c>
      <c r="W17" s="208">
        <v>15</v>
      </c>
      <c r="X17" s="209">
        <v>356500</v>
      </c>
      <c r="Y17" s="209">
        <v>284370</v>
      </c>
      <c r="Z17" s="209">
        <v>18000</v>
      </c>
      <c r="AA17" s="209">
        <v>658870</v>
      </c>
      <c r="AB17" s="210"/>
    </row>
    <row r="18" spans="1:28" s="211" customFormat="1" ht="25.5" customHeight="1" x14ac:dyDescent="0.4">
      <c r="A18" s="196" t="s">
        <v>377</v>
      </c>
      <c r="B18" s="212" t="s">
        <v>378</v>
      </c>
      <c r="C18" s="213" t="s">
        <v>338</v>
      </c>
      <c r="D18" s="214" t="s">
        <v>37</v>
      </c>
      <c r="E18" s="215" t="s">
        <v>379</v>
      </c>
      <c r="F18" s="201" t="s">
        <v>380</v>
      </c>
      <c r="G18" s="202" t="s">
        <v>360</v>
      </c>
      <c r="H18" s="203">
        <v>10</v>
      </c>
      <c r="I18" s="204">
        <v>45084</v>
      </c>
      <c r="J18" s="205">
        <v>45084</v>
      </c>
      <c r="K18" s="205">
        <v>45091</v>
      </c>
      <c r="L18" s="205">
        <v>45091</v>
      </c>
      <c r="M18" s="205">
        <v>45098</v>
      </c>
      <c r="N18" s="205">
        <v>45098</v>
      </c>
      <c r="O18" s="205">
        <v>45105</v>
      </c>
      <c r="P18" s="205">
        <v>45105</v>
      </c>
      <c r="Q18" s="205">
        <v>45119</v>
      </c>
      <c r="R18" s="205">
        <v>45119</v>
      </c>
      <c r="S18" s="205" t="s">
        <v>280</v>
      </c>
      <c r="T18" s="205" t="s">
        <v>280</v>
      </c>
      <c r="U18" s="206" t="s">
        <v>281</v>
      </c>
      <c r="V18" s="207" t="s">
        <v>288</v>
      </c>
      <c r="W18" s="208">
        <v>60</v>
      </c>
      <c r="X18" s="209">
        <v>438250</v>
      </c>
      <c r="Y18" s="209">
        <v>24010</v>
      </c>
      <c r="Z18" s="209">
        <v>0</v>
      </c>
      <c r="AA18" s="209">
        <v>462260</v>
      </c>
      <c r="AB18" s="210"/>
    </row>
    <row r="19" spans="1:28" s="211" customFormat="1" ht="25.5" customHeight="1" x14ac:dyDescent="0.4">
      <c r="A19" s="196" t="s">
        <v>381</v>
      </c>
      <c r="B19" s="212" t="s">
        <v>382</v>
      </c>
      <c r="C19" s="213" t="s">
        <v>338</v>
      </c>
      <c r="D19" s="214" t="s">
        <v>37</v>
      </c>
      <c r="E19" s="215" t="s">
        <v>383</v>
      </c>
      <c r="F19" s="201" t="s">
        <v>384</v>
      </c>
      <c r="G19" s="202" t="s">
        <v>385</v>
      </c>
      <c r="H19" s="203">
        <v>9</v>
      </c>
      <c r="I19" s="204">
        <v>45090</v>
      </c>
      <c r="J19" s="205">
        <v>45097</v>
      </c>
      <c r="K19" s="205">
        <v>45104</v>
      </c>
      <c r="L19" s="205">
        <v>45176</v>
      </c>
      <c r="M19" s="205">
        <v>45178</v>
      </c>
      <c r="N19" s="205">
        <v>45181</v>
      </c>
      <c r="O19" s="205">
        <v>45194</v>
      </c>
      <c r="P19" s="205">
        <v>45196</v>
      </c>
      <c r="Q19" s="205">
        <v>45198</v>
      </c>
      <c r="R19" s="205" t="s">
        <v>280</v>
      </c>
      <c r="S19" s="205" t="s">
        <v>280</v>
      </c>
      <c r="T19" s="205" t="s">
        <v>280</v>
      </c>
      <c r="U19" s="206" t="s">
        <v>281</v>
      </c>
      <c r="V19" s="207" t="s">
        <v>288</v>
      </c>
      <c r="W19" s="208">
        <v>54</v>
      </c>
      <c r="X19" s="209">
        <v>1022850</v>
      </c>
      <c r="Y19" s="209">
        <v>45720</v>
      </c>
      <c r="Z19" s="209">
        <v>0</v>
      </c>
      <c r="AA19" s="209">
        <v>1068570</v>
      </c>
      <c r="AB19" s="210"/>
    </row>
    <row r="20" spans="1:28" s="211" customFormat="1" ht="25.5" customHeight="1" x14ac:dyDescent="0.4">
      <c r="A20" s="196" t="s">
        <v>386</v>
      </c>
      <c r="B20" s="212" t="s">
        <v>387</v>
      </c>
      <c r="C20" s="213" t="s">
        <v>338</v>
      </c>
      <c r="D20" s="214" t="s">
        <v>37</v>
      </c>
      <c r="E20" s="215" t="s">
        <v>388</v>
      </c>
      <c r="F20" s="201" t="s">
        <v>389</v>
      </c>
      <c r="G20" s="202" t="s">
        <v>390</v>
      </c>
      <c r="H20" s="203">
        <v>3</v>
      </c>
      <c r="I20" s="204">
        <v>45244</v>
      </c>
      <c r="J20" s="205">
        <v>45251</v>
      </c>
      <c r="K20" s="205">
        <v>45258</v>
      </c>
      <c r="L20" s="205" t="s">
        <v>280</v>
      </c>
      <c r="M20" s="205" t="s">
        <v>280</v>
      </c>
      <c r="N20" s="205" t="s">
        <v>280</v>
      </c>
      <c r="O20" s="205" t="s">
        <v>280</v>
      </c>
      <c r="P20" s="205" t="s">
        <v>280</v>
      </c>
      <c r="Q20" s="205" t="s">
        <v>280</v>
      </c>
      <c r="R20" s="205" t="s">
        <v>280</v>
      </c>
      <c r="S20" s="205" t="s">
        <v>280</v>
      </c>
      <c r="T20" s="205" t="s">
        <v>280</v>
      </c>
      <c r="U20" s="206" t="s">
        <v>281</v>
      </c>
      <c r="V20" s="207" t="s">
        <v>288</v>
      </c>
      <c r="W20" s="208">
        <v>15</v>
      </c>
      <c r="X20" s="209">
        <v>169350</v>
      </c>
      <c r="Y20" s="209">
        <v>15894</v>
      </c>
      <c r="Z20" s="209">
        <v>0</v>
      </c>
      <c r="AA20" s="209">
        <v>185244</v>
      </c>
      <c r="AB20" s="210"/>
    </row>
    <row r="21" spans="1:28" ht="25.5" customHeight="1" x14ac:dyDescent="0.4">
      <c r="A21" s="196" t="s">
        <v>391</v>
      </c>
      <c r="B21" s="212" t="s">
        <v>392</v>
      </c>
      <c r="C21" s="213" t="s">
        <v>338</v>
      </c>
      <c r="D21" s="214" t="s">
        <v>37</v>
      </c>
      <c r="E21" s="215" t="s">
        <v>393</v>
      </c>
      <c r="F21" s="201" t="s">
        <v>394</v>
      </c>
      <c r="G21" s="202" t="s">
        <v>395</v>
      </c>
      <c r="H21" s="203">
        <v>12</v>
      </c>
      <c r="I21" s="204">
        <v>45092</v>
      </c>
      <c r="J21" s="205">
        <v>45098</v>
      </c>
      <c r="K21" s="205">
        <v>45106</v>
      </c>
      <c r="L21" s="205">
        <v>45222</v>
      </c>
      <c r="M21" s="205">
        <v>45225</v>
      </c>
      <c r="N21" s="205">
        <v>45229</v>
      </c>
      <c r="O21" s="205">
        <v>45232</v>
      </c>
      <c r="P21" s="205">
        <v>45236</v>
      </c>
      <c r="Q21" s="205">
        <v>45238</v>
      </c>
      <c r="R21" s="205">
        <v>45264</v>
      </c>
      <c r="S21" s="205">
        <v>45267</v>
      </c>
      <c r="T21" s="205">
        <v>45271</v>
      </c>
      <c r="U21" s="206" t="s">
        <v>281</v>
      </c>
      <c r="V21" s="207" t="s">
        <v>282</v>
      </c>
      <c r="W21" s="208">
        <v>72</v>
      </c>
      <c r="X21" s="209">
        <v>1051800</v>
      </c>
      <c r="Y21" s="209">
        <v>66926</v>
      </c>
      <c r="Z21" s="209">
        <v>0</v>
      </c>
      <c r="AA21" s="209">
        <v>1118726</v>
      </c>
      <c r="AB21" s="210"/>
    </row>
    <row r="22" spans="1:28" ht="25.5" customHeight="1" x14ac:dyDescent="0.4">
      <c r="A22" s="196" t="s">
        <v>396</v>
      </c>
      <c r="B22" s="212" t="s">
        <v>397</v>
      </c>
      <c r="C22" s="213" t="s">
        <v>338</v>
      </c>
      <c r="D22" s="214" t="s">
        <v>37</v>
      </c>
      <c r="E22" s="215" t="s">
        <v>398</v>
      </c>
      <c r="F22" s="201" t="s">
        <v>399</v>
      </c>
      <c r="G22" s="202" t="s">
        <v>400</v>
      </c>
      <c r="H22" s="203">
        <v>12</v>
      </c>
      <c r="I22" s="204">
        <v>45180</v>
      </c>
      <c r="J22" s="205">
        <v>45180</v>
      </c>
      <c r="K22" s="205">
        <v>45180</v>
      </c>
      <c r="L22" s="205">
        <v>45181</v>
      </c>
      <c r="M22" s="205">
        <v>45181</v>
      </c>
      <c r="N22" s="205">
        <v>45181</v>
      </c>
      <c r="O22" s="205">
        <v>45182</v>
      </c>
      <c r="P22" s="205">
        <v>45182</v>
      </c>
      <c r="Q22" s="205">
        <v>45182</v>
      </c>
      <c r="R22" s="205">
        <v>45183</v>
      </c>
      <c r="S22" s="205">
        <v>45183</v>
      </c>
      <c r="T22" s="205">
        <v>45183</v>
      </c>
      <c r="U22" s="206" t="s">
        <v>401</v>
      </c>
      <c r="V22" s="207" t="s">
        <v>402</v>
      </c>
      <c r="W22" s="208">
        <v>60</v>
      </c>
      <c r="X22" s="209">
        <v>392200</v>
      </c>
      <c r="Y22" s="209">
        <v>12320</v>
      </c>
      <c r="Z22" s="209">
        <v>0</v>
      </c>
      <c r="AA22" s="209">
        <v>404520</v>
      </c>
      <c r="AB22" s="210"/>
    </row>
    <row r="23" spans="1:28" ht="25.5" customHeight="1" x14ac:dyDescent="0.4">
      <c r="A23" s="196" t="s">
        <v>403</v>
      </c>
      <c r="B23" s="212" t="s">
        <v>404</v>
      </c>
      <c r="C23" s="213" t="s">
        <v>338</v>
      </c>
      <c r="D23" s="214" t="s">
        <v>37</v>
      </c>
      <c r="E23" s="215" t="s">
        <v>405</v>
      </c>
      <c r="F23" s="201" t="s">
        <v>406</v>
      </c>
      <c r="G23" s="202" t="s">
        <v>407</v>
      </c>
      <c r="H23" s="203">
        <v>12</v>
      </c>
      <c r="I23" s="204">
        <v>45307</v>
      </c>
      <c r="J23" s="205">
        <v>45307</v>
      </c>
      <c r="K23" s="205">
        <v>45307</v>
      </c>
      <c r="L23" s="205">
        <v>45308</v>
      </c>
      <c r="M23" s="205">
        <v>45308</v>
      </c>
      <c r="N23" s="205">
        <v>45308</v>
      </c>
      <c r="O23" s="205">
        <v>45309</v>
      </c>
      <c r="P23" s="205">
        <v>45309</v>
      </c>
      <c r="Q23" s="205">
        <v>45309</v>
      </c>
      <c r="R23" s="205">
        <v>45310</v>
      </c>
      <c r="S23" s="205">
        <v>45310</v>
      </c>
      <c r="T23" s="205">
        <v>45310</v>
      </c>
      <c r="U23" s="206" t="s">
        <v>281</v>
      </c>
      <c r="V23" s="207" t="s">
        <v>288</v>
      </c>
      <c r="W23" s="208">
        <v>72</v>
      </c>
      <c r="X23" s="209">
        <v>534800</v>
      </c>
      <c r="Y23" s="209">
        <v>25768</v>
      </c>
      <c r="Z23" s="209">
        <v>0</v>
      </c>
      <c r="AA23" s="209">
        <v>560568</v>
      </c>
      <c r="AB23" s="210"/>
    </row>
    <row r="24" spans="1:28" ht="25.5" customHeight="1" x14ac:dyDescent="0.4">
      <c r="A24" s="196" t="s">
        <v>408</v>
      </c>
      <c r="B24" s="212" t="s">
        <v>409</v>
      </c>
      <c r="C24" s="213" t="s">
        <v>338</v>
      </c>
      <c r="D24" s="214" t="s">
        <v>37</v>
      </c>
      <c r="E24" s="215" t="s">
        <v>410</v>
      </c>
      <c r="F24" s="201" t="s">
        <v>411</v>
      </c>
      <c r="G24" s="202" t="s">
        <v>280</v>
      </c>
      <c r="H24" s="203">
        <v>12</v>
      </c>
      <c r="I24" s="204">
        <v>45257</v>
      </c>
      <c r="J24" s="205">
        <v>45257</v>
      </c>
      <c r="K24" s="205">
        <v>45258</v>
      </c>
      <c r="L24" s="205">
        <v>45264</v>
      </c>
      <c r="M24" s="205">
        <v>45264</v>
      </c>
      <c r="N24" s="205">
        <v>45265</v>
      </c>
      <c r="O24" s="205">
        <v>45267</v>
      </c>
      <c r="P24" s="205">
        <v>45267</v>
      </c>
      <c r="Q24" s="205">
        <v>45267</v>
      </c>
      <c r="R24" s="205">
        <v>45268</v>
      </c>
      <c r="S24" s="205">
        <v>45268</v>
      </c>
      <c r="T24" s="205">
        <v>45268</v>
      </c>
      <c r="U24" s="206" t="s">
        <v>281</v>
      </c>
      <c r="V24" s="207" t="s">
        <v>288</v>
      </c>
      <c r="W24" s="208">
        <v>48</v>
      </c>
      <c r="X24" s="209">
        <v>401100</v>
      </c>
      <c r="Y24" s="209">
        <v>22008</v>
      </c>
      <c r="Z24" s="209">
        <v>0</v>
      </c>
      <c r="AA24" s="209">
        <v>423108</v>
      </c>
      <c r="AB24" s="210"/>
    </row>
    <row r="25" spans="1:28" ht="25.5" customHeight="1" x14ac:dyDescent="0.4">
      <c r="A25" s="196" t="s">
        <v>412</v>
      </c>
      <c r="B25" s="212" t="s">
        <v>413</v>
      </c>
      <c r="C25" s="213" t="s">
        <v>338</v>
      </c>
      <c r="D25" s="214" t="s">
        <v>37</v>
      </c>
      <c r="E25" s="215" t="s">
        <v>414</v>
      </c>
      <c r="F25" s="201" t="s">
        <v>415</v>
      </c>
      <c r="G25" s="202" t="s">
        <v>416</v>
      </c>
      <c r="H25" s="203">
        <v>12</v>
      </c>
      <c r="I25" s="204">
        <v>45250</v>
      </c>
      <c r="J25" s="205">
        <v>45250</v>
      </c>
      <c r="K25" s="205">
        <v>45251</v>
      </c>
      <c r="L25" s="205">
        <v>45251</v>
      </c>
      <c r="M25" s="205">
        <v>45252</v>
      </c>
      <c r="N25" s="205">
        <v>45252</v>
      </c>
      <c r="O25" s="205">
        <v>45252</v>
      </c>
      <c r="P25" s="205">
        <v>45254</v>
      </c>
      <c r="Q25" s="205">
        <v>45254</v>
      </c>
      <c r="R25" s="205">
        <v>45254</v>
      </c>
      <c r="S25" s="205">
        <v>45261</v>
      </c>
      <c r="T25" s="205">
        <v>45261</v>
      </c>
      <c r="U25" s="206" t="s">
        <v>281</v>
      </c>
      <c r="V25" s="207" t="s">
        <v>288</v>
      </c>
      <c r="W25" s="208">
        <v>60</v>
      </c>
      <c r="X25" s="209">
        <v>427850</v>
      </c>
      <c r="Y25" s="209">
        <v>20946</v>
      </c>
      <c r="Z25" s="209">
        <v>0</v>
      </c>
      <c r="AA25" s="209">
        <v>448796</v>
      </c>
      <c r="AB25" s="210"/>
    </row>
    <row r="26" spans="1:28" ht="25.5" customHeight="1" x14ac:dyDescent="0.4">
      <c r="A26" s="196" t="s">
        <v>417</v>
      </c>
      <c r="B26" s="212" t="s">
        <v>418</v>
      </c>
      <c r="C26" s="213" t="s">
        <v>338</v>
      </c>
      <c r="D26" s="214" t="s">
        <v>37</v>
      </c>
      <c r="E26" s="215" t="s">
        <v>419</v>
      </c>
      <c r="F26" s="201" t="s">
        <v>420</v>
      </c>
      <c r="G26" s="202" t="s">
        <v>421</v>
      </c>
      <c r="H26" s="203">
        <v>12</v>
      </c>
      <c r="I26" s="204">
        <v>45089</v>
      </c>
      <c r="J26" s="205">
        <v>45093</v>
      </c>
      <c r="K26" s="205">
        <v>45096</v>
      </c>
      <c r="L26" s="205">
        <v>45097</v>
      </c>
      <c r="M26" s="205">
        <v>45098</v>
      </c>
      <c r="N26" s="205">
        <v>45099</v>
      </c>
      <c r="O26" s="205">
        <v>45100</v>
      </c>
      <c r="P26" s="205">
        <v>45118</v>
      </c>
      <c r="Q26" s="205">
        <v>45280</v>
      </c>
      <c r="R26" s="205">
        <v>45281</v>
      </c>
      <c r="S26" s="205">
        <v>45282</v>
      </c>
      <c r="T26" s="205">
        <v>45283</v>
      </c>
      <c r="U26" s="206" t="s">
        <v>281</v>
      </c>
      <c r="V26" s="207" t="s">
        <v>355</v>
      </c>
      <c r="W26" s="208">
        <v>53</v>
      </c>
      <c r="X26" s="209">
        <v>833400</v>
      </c>
      <c r="Y26" s="209">
        <v>58512</v>
      </c>
      <c r="Z26" s="209">
        <v>0</v>
      </c>
      <c r="AA26" s="209">
        <v>891912</v>
      </c>
      <c r="AB26" s="210"/>
    </row>
    <row r="27" spans="1:28" ht="25.5" customHeight="1" x14ac:dyDescent="0.4">
      <c r="A27" s="196" t="s">
        <v>422</v>
      </c>
      <c r="B27" s="212" t="s">
        <v>423</v>
      </c>
      <c r="C27" s="213" t="s">
        <v>424</v>
      </c>
      <c r="D27" s="214" t="s">
        <v>38</v>
      </c>
      <c r="E27" s="215" t="s">
        <v>425</v>
      </c>
      <c r="F27" s="201" t="s">
        <v>426</v>
      </c>
      <c r="G27" s="202" t="s">
        <v>427</v>
      </c>
      <c r="H27" s="203">
        <v>6</v>
      </c>
      <c r="I27" s="204">
        <v>45083</v>
      </c>
      <c r="J27" s="205">
        <v>45090</v>
      </c>
      <c r="K27" s="205">
        <v>45218</v>
      </c>
      <c r="L27" s="205">
        <v>45225</v>
      </c>
      <c r="M27" s="205">
        <v>45239</v>
      </c>
      <c r="N27" s="205">
        <v>45246</v>
      </c>
      <c r="O27" s="205" t="s">
        <v>280</v>
      </c>
      <c r="P27" s="205" t="s">
        <v>280</v>
      </c>
      <c r="Q27" s="205" t="s">
        <v>280</v>
      </c>
      <c r="R27" s="205" t="s">
        <v>280</v>
      </c>
      <c r="S27" s="205" t="s">
        <v>280</v>
      </c>
      <c r="T27" s="205" t="s">
        <v>280</v>
      </c>
      <c r="U27" s="206" t="s">
        <v>281</v>
      </c>
      <c r="V27" s="207" t="s">
        <v>288</v>
      </c>
      <c r="W27" s="208">
        <v>26</v>
      </c>
      <c r="X27" s="209">
        <v>525900</v>
      </c>
      <c r="Y27" s="209">
        <v>196656</v>
      </c>
      <c r="Z27" s="209">
        <v>0</v>
      </c>
      <c r="AA27" s="209">
        <v>722556</v>
      </c>
      <c r="AB27" s="210"/>
    </row>
    <row r="28" spans="1:28" ht="25.5" customHeight="1" x14ac:dyDescent="0.4">
      <c r="A28" s="196" t="s">
        <v>428</v>
      </c>
      <c r="B28" s="212" t="s">
        <v>429</v>
      </c>
      <c r="C28" s="213" t="s">
        <v>424</v>
      </c>
      <c r="D28" s="214" t="s">
        <v>38</v>
      </c>
      <c r="E28" s="215" t="s">
        <v>430</v>
      </c>
      <c r="F28" s="201" t="s">
        <v>431</v>
      </c>
      <c r="G28" s="202" t="s">
        <v>304</v>
      </c>
      <c r="H28" s="203">
        <v>9</v>
      </c>
      <c r="I28" s="204">
        <v>45211</v>
      </c>
      <c r="J28" s="205">
        <v>45211</v>
      </c>
      <c r="K28" s="205">
        <v>45211</v>
      </c>
      <c r="L28" s="205">
        <v>45222</v>
      </c>
      <c r="M28" s="205">
        <v>45222</v>
      </c>
      <c r="N28" s="205">
        <v>45222</v>
      </c>
      <c r="O28" s="205">
        <v>45225</v>
      </c>
      <c r="P28" s="205">
        <v>45225</v>
      </c>
      <c r="Q28" s="205">
        <v>45225</v>
      </c>
      <c r="R28" s="205" t="s">
        <v>280</v>
      </c>
      <c r="S28" s="205" t="s">
        <v>280</v>
      </c>
      <c r="T28" s="205" t="s">
        <v>280</v>
      </c>
      <c r="U28" s="206" t="s">
        <v>281</v>
      </c>
      <c r="V28" s="207" t="s">
        <v>288</v>
      </c>
      <c r="W28" s="208">
        <v>42</v>
      </c>
      <c r="X28" s="209">
        <v>278550</v>
      </c>
      <c r="Y28" s="209">
        <v>15672</v>
      </c>
      <c r="Z28" s="209">
        <v>0</v>
      </c>
      <c r="AA28" s="209">
        <v>294222</v>
      </c>
      <c r="AB28" s="210"/>
    </row>
    <row r="29" spans="1:28" ht="25.5" customHeight="1" x14ac:dyDescent="0.4">
      <c r="A29" s="196" t="s">
        <v>432</v>
      </c>
      <c r="B29" s="212" t="s">
        <v>433</v>
      </c>
      <c r="C29" s="213" t="s">
        <v>424</v>
      </c>
      <c r="D29" s="214" t="s">
        <v>38</v>
      </c>
      <c r="E29" s="215" t="s">
        <v>434</v>
      </c>
      <c r="F29" s="201" t="s">
        <v>435</v>
      </c>
      <c r="G29" s="202" t="s">
        <v>400</v>
      </c>
      <c r="H29" s="203">
        <v>12</v>
      </c>
      <c r="I29" s="204">
        <v>45202</v>
      </c>
      <c r="J29" s="205">
        <v>45202</v>
      </c>
      <c r="K29" s="205">
        <v>45202</v>
      </c>
      <c r="L29" s="205">
        <v>45209</v>
      </c>
      <c r="M29" s="205">
        <v>45209</v>
      </c>
      <c r="N29" s="205">
        <v>45209</v>
      </c>
      <c r="O29" s="205">
        <v>45216</v>
      </c>
      <c r="P29" s="205">
        <v>45216</v>
      </c>
      <c r="Q29" s="205">
        <v>45216</v>
      </c>
      <c r="R29" s="205">
        <v>45223</v>
      </c>
      <c r="S29" s="205">
        <v>45223</v>
      </c>
      <c r="T29" s="205">
        <v>45223</v>
      </c>
      <c r="U29" s="206" t="s">
        <v>401</v>
      </c>
      <c r="V29" s="207" t="s">
        <v>402</v>
      </c>
      <c r="W29" s="208">
        <v>72</v>
      </c>
      <c r="X29" s="209">
        <v>454600</v>
      </c>
      <c r="Y29" s="209">
        <v>20736</v>
      </c>
      <c r="Z29" s="209">
        <v>0</v>
      </c>
      <c r="AA29" s="209">
        <v>475336</v>
      </c>
      <c r="AB29" s="210"/>
    </row>
    <row r="30" spans="1:28" ht="25.5" customHeight="1" x14ac:dyDescent="0.4">
      <c r="A30" s="196" t="s">
        <v>436</v>
      </c>
      <c r="B30" s="212" t="s">
        <v>437</v>
      </c>
      <c r="C30" s="213" t="s">
        <v>424</v>
      </c>
      <c r="D30" s="214" t="s">
        <v>38</v>
      </c>
      <c r="E30" s="215" t="s">
        <v>438</v>
      </c>
      <c r="F30" s="201" t="s">
        <v>439</v>
      </c>
      <c r="G30" s="202" t="s">
        <v>440</v>
      </c>
      <c r="H30" s="203">
        <v>6</v>
      </c>
      <c r="I30" s="204">
        <v>45093</v>
      </c>
      <c r="J30" s="205">
        <v>45100</v>
      </c>
      <c r="K30" s="205">
        <v>45107</v>
      </c>
      <c r="L30" s="205">
        <v>45114</v>
      </c>
      <c r="M30" s="205">
        <v>45121</v>
      </c>
      <c r="N30" s="205">
        <v>45128</v>
      </c>
      <c r="O30" s="205" t="s">
        <v>280</v>
      </c>
      <c r="P30" s="205" t="s">
        <v>280</v>
      </c>
      <c r="Q30" s="205" t="s">
        <v>280</v>
      </c>
      <c r="R30" s="205" t="s">
        <v>280</v>
      </c>
      <c r="S30" s="205" t="s">
        <v>280</v>
      </c>
      <c r="T30" s="205" t="s">
        <v>280</v>
      </c>
      <c r="U30" s="206" t="s">
        <v>281</v>
      </c>
      <c r="V30" s="207" t="s">
        <v>288</v>
      </c>
      <c r="W30" s="208">
        <v>30</v>
      </c>
      <c r="X30" s="209">
        <v>463500</v>
      </c>
      <c r="Y30" s="209">
        <v>33132</v>
      </c>
      <c r="Z30" s="209">
        <v>0</v>
      </c>
      <c r="AA30" s="209">
        <v>496632</v>
      </c>
      <c r="AB30" s="210"/>
    </row>
    <row r="31" spans="1:28" ht="25.5" customHeight="1" x14ac:dyDescent="0.4">
      <c r="A31" s="196" t="s">
        <v>441</v>
      </c>
      <c r="B31" s="212" t="s">
        <v>442</v>
      </c>
      <c r="C31" s="213" t="s">
        <v>424</v>
      </c>
      <c r="D31" s="214" t="s">
        <v>38</v>
      </c>
      <c r="E31" s="215" t="s">
        <v>443</v>
      </c>
      <c r="F31" s="201" t="s">
        <v>444</v>
      </c>
      <c r="G31" s="202" t="s">
        <v>445</v>
      </c>
      <c r="H31" s="203">
        <v>6</v>
      </c>
      <c r="I31" s="204">
        <v>45084</v>
      </c>
      <c r="J31" s="205">
        <v>45091</v>
      </c>
      <c r="K31" s="205">
        <v>45098</v>
      </c>
      <c r="L31" s="205">
        <v>45105</v>
      </c>
      <c r="M31" s="205">
        <v>45112</v>
      </c>
      <c r="N31" s="205">
        <v>45196</v>
      </c>
      <c r="O31" s="205" t="s">
        <v>280</v>
      </c>
      <c r="P31" s="205" t="s">
        <v>280</v>
      </c>
      <c r="Q31" s="205" t="s">
        <v>280</v>
      </c>
      <c r="R31" s="205" t="s">
        <v>280</v>
      </c>
      <c r="S31" s="205" t="s">
        <v>280</v>
      </c>
      <c r="T31" s="205" t="s">
        <v>280</v>
      </c>
      <c r="U31" s="206" t="s">
        <v>446</v>
      </c>
      <c r="V31" s="207" t="s">
        <v>447</v>
      </c>
      <c r="W31" s="208">
        <v>19</v>
      </c>
      <c r="X31" s="209">
        <v>416700</v>
      </c>
      <c r="Y31" s="209">
        <v>32620</v>
      </c>
      <c r="Z31" s="209">
        <v>108500</v>
      </c>
      <c r="AA31" s="209">
        <v>557820</v>
      </c>
      <c r="AB31" s="210" t="s">
        <v>344</v>
      </c>
    </row>
    <row r="32" spans="1:28" ht="25.5" customHeight="1" x14ac:dyDescent="0.4">
      <c r="A32" s="196" t="s">
        <v>448</v>
      </c>
      <c r="B32" s="212" t="s">
        <v>449</v>
      </c>
      <c r="C32" s="213" t="s">
        <v>424</v>
      </c>
      <c r="D32" s="214" t="s">
        <v>38</v>
      </c>
      <c r="E32" s="215" t="s">
        <v>450</v>
      </c>
      <c r="F32" s="201" t="s">
        <v>451</v>
      </c>
      <c r="G32" s="202" t="s">
        <v>452</v>
      </c>
      <c r="H32" s="203">
        <v>6</v>
      </c>
      <c r="I32" s="204">
        <v>45097</v>
      </c>
      <c r="J32" s="205">
        <v>45098</v>
      </c>
      <c r="K32" s="205">
        <v>45099</v>
      </c>
      <c r="L32" s="205">
        <v>45099</v>
      </c>
      <c r="M32" s="205">
        <v>45104</v>
      </c>
      <c r="N32" s="205">
        <v>45105</v>
      </c>
      <c r="O32" s="205" t="s">
        <v>280</v>
      </c>
      <c r="P32" s="205" t="s">
        <v>280</v>
      </c>
      <c r="Q32" s="205" t="s">
        <v>280</v>
      </c>
      <c r="R32" s="205" t="s">
        <v>280</v>
      </c>
      <c r="S32" s="205" t="s">
        <v>280</v>
      </c>
      <c r="T32" s="205" t="s">
        <v>280</v>
      </c>
      <c r="U32" s="206" t="s">
        <v>453</v>
      </c>
      <c r="V32" s="207" t="s">
        <v>454</v>
      </c>
      <c r="W32" s="208">
        <v>36</v>
      </c>
      <c r="X32" s="209">
        <v>568250</v>
      </c>
      <c r="Y32" s="209">
        <v>42840</v>
      </c>
      <c r="Z32" s="209">
        <v>0</v>
      </c>
      <c r="AA32" s="209">
        <v>611090</v>
      </c>
      <c r="AB32" s="210" t="s">
        <v>344</v>
      </c>
    </row>
    <row r="33" spans="1:28" ht="25.5" customHeight="1" x14ac:dyDescent="0.4">
      <c r="A33" s="196" t="s">
        <v>455</v>
      </c>
      <c r="B33" s="212" t="s">
        <v>456</v>
      </c>
      <c r="C33" s="213" t="s">
        <v>457</v>
      </c>
      <c r="D33" s="214" t="s">
        <v>39</v>
      </c>
      <c r="E33" s="215" t="s">
        <v>458</v>
      </c>
      <c r="F33" s="201" t="s">
        <v>459</v>
      </c>
      <c r="G33" s="202" t="s">
        <v>452</v>
      </c>
      <c r="H33" s="203">
        <v>10</v>
      </c>
      <c r="I33" s="204">
        <v>45175</v>
      </c>
      <c r="J33" s="205">
        <v>45182</v>
      </c>
      <c r="K33" s="205">
        <v>45189</v>
      </c>
      <c r="L33" s="205">
        <v>45191</v>
      </c>
      <c r="M33" s="205">
        <v>45194</v>
      </c>
      <c r="N33" s="205">
        <v>45198</v>
      </c>
      <c r="O33" s="205">
        <v>45201</v>
      </c>
      <c r="P33" s="205">
        <v>45204</v>
      </c>
      <c r="Q33" s="205">
        <v>45209</v>
      </c>
      <c r="R33" s="205">
        <v>45212</v>
      </c>
      <c r="S33" s="205" t="s">
        <v>280</v>
      </c>
      <c r="T33" s="205" t="s">
        <v>280</v>
      </c>
      <c r="U33" s="206" t="s">
        <v>453</v>
      </c>
      <c r="V33" s="207" t="s">
        <v>460</v>
      </c>
      <c r="W33" s="208">
        <v>60</v>
      </c>
      <c r="X33" s="209">
        <v>1136500</v>
      </c>
      <c r="Y33" s="209">
        <v>937560</v>
      </c>
      <c r="Z33" s="209">
        <v>0</v>
      </c>
      <c r="AA33" s="209">
        <v>2074060</v>
      </c>
      <c r="AB33" s="210" t="s">
        <v>344</v>
      </c>
    </row>
    <row r="34" spans="1:28" ht="25.5" customHeight="1" x14ac:dyDescent="0.4">
      <c r="A34" s="196" t="s">
        <v>461</v>
      </c>
      <c r="B34" s="212" t="s">
        <v>462</v>
      </c>
      <c r="C34" s="213" t="s">
        <v>463</v>
      </c>
      <c r="D34" s="214" t="s">
        <v>43</v>
      </c>
      <c r="E34" s="215" t="s">
        <v>464</v>
      </c>
      <c r="F34" s="201" t="s">
        <v>465</v>
      </c>
      <c r="G34" s="202" t="s">
        <v>280</v>
      </c>
      <c r="H34" s="203">
        <v>9</v>
      </c>
      <c r="I34" s="204">
        <v>45217</v>
      </c>
      <c r="J34" s="205">
        <v>45218</v>
      </c>
      <c r="K34" s="205">
        <v>45219</v>
      </c>
      <c r="L34" s="205">
        <v>45238</v>
      </c>
      <c r="M34" s="205">
        <v>45239</v>
      </c>
      <c r="N34" s="205">
        <v>45240</v>
      </c>
      <c r="O34" s="205">
        <v>45301</v>
      </c>
      <c r="P34" s="205">
        <v>45302</v>
      </c>
      <c r="Q34" s="205">
        <v>45303</v>
      </c>
      <c r="R34" s="205" t="s">
        <v>280</v>
      </c>
      <c r="S34" s="205" t="s">
        <v>280</v>
      </c>
      <c r="T34" s="205" t="s">
        <v>280</v>
      </c>
      <c r="U34" s="206" t="s">
        <v>312</v>
      </c>
      <c r="V34" s="207" t="s">
        <v>313</v>
      </c>
      <c r="W34" s="208">
        <v>18</v>
      </c>
      <c r="X34" s="209">
        <v>367650</v>
      </c>
      <c r="Y34" s="209">
        <v>126301</v>
      </c>
      <c r="Z34" s="209">
        <v>0</v>
      </c>
      <c r="AA34" s="209">
        <v>493951</v>
      </c>
      <c r="AB34" s="210"/>
    </row>
    <row r="35" spans="1:28" ht="25.5" customHeight="1" x14ac:dyDescent="0.4">
      <c r="A35" s="196" t="s">
        <v>466</v>
      </c>
      <c r="B35" s="212" t="s">
        <v>467</v>
      </c>
      <c r="C35" s="213" t="s">
        <v>468</v>
      </c>
      <c r="D35" s="214" t="s">
        <v>44</v>
      </c>
      <c r="E35" s="215" t="s">
        <v>469</v>
      </c>
      <c r="F35" s="201" t="s">
        <v>470</v>
      </c>
      <c r="G35" s="202" t="s">
        <v>471</v>
      </c>
      <c r="H35" s="203">
        <v>4</v>
      </c>
      <c r="I35" s="204">
        <v>45174</v>
      </c>
      <c r="J35" s="205">
        <v>45181</v>
      </c>
      <c r="K35" s="205">
        <v>45182</v>
      </c>
      <c r="L35" s="205">
        <v>45188</v>
      </c>
      <c r="M35" s="205" t="s">
        <v>280</v>
      </c>
      <c r="N35" s="205" t="s">
        <v>280</v>
      </c>
      <c r="O35" s="205" t="s">
        <v>280</v>
      </c>
      <c r="P35" s="205" t="s">
        <v>280</v>
      </c>
      <c r="Q35" s="205" t="s">
        <v>280</v>
      </c>
      <c r="R35" s="205" t="s">
        <v>280</v>
      </c>
      <c r="S35" s="205" t="s">
        <v>280</v>
      </c>
      <c r="T35" s="205" t="s">
        <v>280</v>
      </c>
      <c r="U35" s="206" t="s">
        <v>281</v>
      </c>
      <c r="V35" s="207" t="s">
        <v>282</v>
      </c>
      <c r="W35" s="208">
        <v>24</v>
      </c>
      <c r="X35" s="209">
        <v>454600</v>
      </c>
      <c r="Y35" s="209">
        <v>191548</v>
      </c>
      <c r="Z35" s="209">
        <v>0</v>
      </c>
      <c r="AA35" s="209">
        <v>646148</v>
      </c>
      <c r="AB35" s="210"/>
    </row>
    <row r="36" spans="1:28" ht="25.5" customHeight="1" x14ac:dyDescent="0.4">
      <c r="A36" s="196" t="s">
        <v>472</v>
      </c>
      <c r="B36" s="212" t="s">
        <v>473</v>
      </c>
      <c r="C36" s="213" t="s">
        <v>468</v>
      </c>
      <c r="D36" s="214" t="s">
        <v>44</v>
      </c>
      <c r="E36" s="215" t="s">
        <v>474</v>
      </c>
      <c r="F36" s="201" t="s">
        <v>475</v>
      </c>
      <c r="G36" s="202" t="s">
        <v>474</v>
      </c>
      <c r="H36" s="203">
        <v>3</v>
      </c>
      <c r="I36" s="204">
        <v>45237</v>
      </c>
      <c r="J36" s="205">
        <v>45243</v>
      </c>
      <c r="K36" s="205">
        <v>45244</v>
      </c>
      <c r="L36" s="205" t="s">
        <v>280</v>
      </c>
      <c r="M36" s="205" t="s">
        <v>280</v>
      </c>
      <c r="N36" s="205" t="s">
        <v>280</v>
      </c>
      <c r="O36" s="205" t="s">
        <v>280</v>
      </c>
      <c r="P36" s="205" t="s">
        <v>280</v>
      </c>
      <c r="Q36" s="205" t="s">
        <v>280</v>
      </c>
      <c r="R36" s="205" t="s">
        <v>280</v>
      </c>
      <c r="S36" s="205" t="s">
        <v>280</v>
      </c>
      <c r="T36" s="205" t="s">
        <v>280</v>
      </c>
      <c r="U36" s="206" t="s">
        <v>476</v>
      </c>
      <c r="V36" s="207" t="s">
        <v>477</v>
      </c>
      <c r="W36" s="208">
        <v>3</v>
      </c>
      <c r="X36" s="209">
        <v>106950</v>
      </c>
      <c r="Y36" s="209">
        <v>77274</v>
      </c>
      <c r="Z36" s="209">
        <v>8800</v>
      </c>
      <c r="AA36" s="209">
        <v>193024</v>
      </c>
      <c r="AB36" s="210"/>
    </row>
    <row r="37" spans="1:28" ht="25.5" customHeight="1" x14ac:dyDescent="0.4">
      <c r="A37" s="196" t="s">
        <v>478</v>
      </c>
      <c r="B37" s="212" t="s">
        <v>479</v>
      </c>
      <c r="C37" s="213" t="s">
        <v>480</v>
      </c>
      <c r="D37" s="214" t="s">
        <v>481</v>
      </c>
      <c r="E37" s="215" t="s">
        <v>482</v>
      </c>
      <c r="F37" s="201" t="s">
        <v>483</v>
      </c>
      <c r="G37" s="202" t="s">
        <v>484</v>
      </c>
      <c r="H37" s="203">
        <v>4</v>
      </c>
      <c r="I37" s="204">
        <v>45175</v>
      </c>
      <c r="J37" s="205">
        <v>45182</v>
      </c>
      <c r="K37" s="205">
        <v>45251</v>
      </c>
      <c r="L37" s="205">
        <v>45266</v>
      </c>
      <c r="M37" s="205" t="s">
        <v>280</v>
      </c>
      <c r="N37" s="205" t="s">
        <v>280</v>
      </c>
      <c r="O37" s="205" t="s">
        <v>280</v>
      </c>
      <c r="P37" s="205" t="s">
        <v>280</v>
      </c>
      <c r="Q37" s="205" t="s">
        <v>280</v>
      </c>
      <c r="R37" s="205" t="s">
        <v>280</v>
      </c>
      <c r="S37" s="205" t="s">
        <v>280</v>
      </c>
      <c r="T37" s="205" t="s">
        <v>280</v>
      </c>
      <c r="U37" s="206" t="s">
        <v>476</v>
      </c>
      <c r="V37" s="207" t="s">
        <v>477</v>
      </c>
      <c r="W37" s="208">
        <v>24</v>
      </c>
      <c r="X37" s="209">
        <v>350600</v>
      </c>
      <c r="Y37" s="209">
        <v>258164</v>
      </c>
      <c r="Z37" s="209">
        <v>50000</v>
      </c>
      <c r="AA37" s="209">
        <v>658764</v>
      </c>
      <c r="AB37" s="210"/>
    </row>
    <row r="38" spans="1:28" ht="25.5" customHeight="1" x14ac:dyDescent="0.4">
      <c r="A38" s="196" t="s">
        <v>485</v>
      </c>
      <c r="B38" s="212" t="s">
        <v>486</v>
      </c>
      <c r="C38" s="213" t="s">
        <v>487</v>
      </c>
      <c r="D38" s="214" t="s">
        <v>488</v>
      </c>
      <c r="E38" s="215" t="s">
        <v>489</v>
      </c>
      <c r="F38" s="201" t="s">
        <v>490</v>
      </c>
      <c r="G38" s="202" t="s">
        <v>491</v>
      </c>
      <c r="H38" s="203">
        <v>12</v>
      </c>
      <c r="I38" s="204">
        <v>45128</v>
      </c>
      <c r="J38" s="205">
        <v>45128</v>
      </c>
      <c r="K38" s="205">
        <v>45170</v>
      </c>
      <c r="L38" s="205">
        <v>45170</v>
      </c>
      <c r="M38" s="205">
        <v>45174</v>
      </c>
      <c r="N38" s="205">
        <v>45174</v>
      </c>
      <c r="O38" s="205">
        <v>45181</v>
      </c>
      <c r="P38" s="205">
        <v>45181</v>
      </c>
      <c r="Q38" s="205">
        <v>45188</v>
      </c>
      <c r="R38" s="205">
        <v>45188</v>
      </c>
      <c r="S38" s="205">
        <v>45195</v>
      </c>
      <c r="T38" s="205">
        <v>45195</v>
      </c>
      <c r="U38" s="206" t="s">
        <v>281</v>
      </c>
      <c r="V38" s="207" t="s">
        <v>288</v>
      </c>
      <c r="W38" s="208">
        <v>48</v>
      </c>
      <c r="X38" s="209">
        <v>401100</v>
      </c>
      <c r="Y38" s="209">
        <v>22560</v>
      </c>
      <c r="Z38" s="209">
        <v>0</v>
      </c>
      <c r="AA38" s="209">
        <v>423660</v>
      </c>
      <c r="AB38" s="210"/>
    </row>
    <row r="39" spans="1:28" ht="25.5" customHeight="1" x14ac:dyDescent="0.4">
      <c r="A39" s="196" t="s">
        <v>492</v>
      </c>
      <c r="B39" s="212" t="s">
        <v>493</v>
      </c>
      <c r="C39" s="213" t="s">
        <v>487</v>
      </c>
      <c r="D39" s="214" t="s">
        <v>488</v>
      </c>
      <c r="E39" s="215" t="s">
        <v>494</v>
      </c>
      <c r="F39" s="201" t="s">
        <v>495</v>
      </c>
      <c r="G39" s="202" t="s">
        <v>491</v>
      </c>
      <c r="H39" s="203">
        <v>12</v>
      </c>
      <c r="I39" s="204">
        <v>45271</v>
      </c>
      <c r="J39" s="205">
        <v>45271</v>
      </c>
      <c r="K39" s="205">
        <v>45271</v>
      </c>
      <c r="L39" s="205">
        <v>45271</v>
      </c>
      <c r="M39" s="205">
        <v>45272</v>
      </c>
      <c r="N39" s="205">
        <v>45272</v>
      </c>
      <c r="O39" s="205">
        <v>45272</v>
      </c>
      <c r="P39" s="205">
        <v>45272</v>
      </c>
      <c r="Q39" s="205">
        <v>45273</v>
      </c>
      <c r="R39" s="205">
        <v>45273</v>
      </c>
      <c r="S39" s="205">
        <v>45273</v>
      </c>
      <c r="T39" s="205">
        <v>45273</v>
      </c>
      <c r="U39" s="206" t="s">
        <v>281</v>
      </c>
      <c r="V39" s="207" t="s">
        <v>288</v>
      </c>
      <c r="W39" s="208">
        <v>36</v>
      </c>
      <c r="X39" s="209">
        <v>200550</v>
      </c>
      <c r="Y39" s="209">
        <v>6720</v>
      </c>
      <c r="Z39" s="209">
        <v>0</v>
      </c>
      <c r="AA39" s="209">
        <v>207270</v>
      </c>
      <c r="AB39" s="210"/>
    </row>
    <row r="40" spans="1:28" ht="25.5" customHeight="1" x14ac:dyDescent="0.4">
      <c r="A40" s="196" t="s">
        <v>496</v>
      </c>
      <c r="B40" s="212" t="s">
        <v>497</v>
      </c>
      <c r="C40" s="213" t="s">
        <v>487</v>
      </c>
      <c r="D40" s="214" t="s">
        <v>488</v>
      </c>
      <c r="E40" s="215" t="s">
        <v>498</v>
      </c>
      <c r="F40" s="201" t="s">
        <v>499</v>
      </c>
      <c r="G40" s="202" t="s">
        <v>491</v>
      </c>
      <c r="H40" s="203">
        <v>12</v>
      </c>
      <c r="I40" s="204">
        <v>45177</v>
      </c>
      <c r="J40" s="205">
        <v>45177</v>
      </c>
      <c r="K40" s="205">
        <v>45177</v>
      </c>
      <c r="L40" s="205">
        <v>45189</v>
      </c>
      <c r="M40" s="205">
        <v>45189</v>
      </c>
      <c r="N40" s="205">
        <v>45189</v>
      </c>
      <c r="O40" s="205">
        <v>45191</v>
      </c>
      <c r="P40" s="205">
        <v>45191</v>
      </c>
      <c r="Q40" s="205">
        <v>45191</v>
      </c>
      <c r="R40" s="205">
        <v>45198</v>
      </c>
      <c r="S40" s="205">
        <v>45198</v>
      </c>
      <c r="T40" s="205">
        <v>45198</v>
      </c>
      <c r="U40" s="206" t="s">
        <v>281</v>
      </c>
      <c r="V40" s="207" t="s">
        <v>288</v>
      </c>
      <c r="W40" s="208">
        <v>48</v>
      </c>
      <c r="X40" s="209">
        <v>329800</v>
      </c>
      <c r="Y40" s="209">
        <v>18970</v>
      </c>
      <c r="Z40" s="209">
        <v>0</v>
      </c>
      <c r="AA40" s="209">
        <v>348770</v>
      </c>
      <c r="AB40" s="210"/>
    </row>
    <row r="41" spans="1:28" ht="25.5" customHeight="1" x14ac:dyDescent="0.4">
      <c r="A41" s="196" t="s">
        <v>500</v>
      </c>
      <c r="B41" s="212" t="s">
        <v>501</v>
      </c>
      <c r="C41" s="213" t="s">
        <v>487</v>
      </c>
      <c r="D41" s="214" t="s">
        <v>488</v>
      </c>
      <c r="E41" s="215" t="s">
        <v>502</v>
      </c>
      <c r="F41" s="201" t="s">
        <v>503</v>
      </c>
      <c r="G41" s="202" t="s">
        <v>491</v>
      </c>
      <c r="H41" s="203">
        <v>12</v>
      </c>
      <c r="I41" s="204">
        <v>45224</v>
      </c>
      <c r="J41" s="205">
        <v>45224</v>
      </c>
      <c r="K41" s="205">
        <v>45225</v>
      </c>
      <c r="L41" s="205">
        <v>45225</v>
      </c>
      <c r="M41" s="205">
        <v>45231</v>
      </c>
      <c r="N41" s="205">
        <v>45231</v>
      </c>
      <c r="O41" s="205">
        <v>45232</v>
      </c>
      <c r="P41" s="205">
        <v>45232</v>
      </c>
      <c r="Q41" s="205">
        <v>45238</v>
      </c>
      <c r="R41" s="205">
        <v>45238</v>
      </c>
      <c r="S41" s="205">
        <v>45239</v>
      </c>
      <c r="T41" s="205">
        <v>45239</v>
      </c>
      <c r="U41" s="206" t="s">
        <v>281</v>
      </c>
      <c r="V41" s="207" t="s">
        <v>288</v>
      </c>
      <c r="W41" s="208">
        <v>60</v>
      </c>
      <c r="X41" s="209">
        <v>463500</v>
      </c>
      <c r="Y41" s="209">
        <v>24720</v>
      </c>
      <c r="Z41" s="209">
        <v>0</v>
      </c>
      <c r="AA41" s="209">
        <v>488220</v>
      </c>
      <c r="AB41" s="210"/>
    </row>
    <row r="42" spans="1:28" ht="25.5" customHeight="1" x14ac:dyDescent="0.4">
      <c r="A42" s="196" t="s">
        <v>504</v>
      </c>
      <c r="B42" s="212" t="s">
        <v>505</v>
      </c>
      <c r="C42" s="213" t="s">
        <v>487</v>
      </c>
      <c r="D42" s="214" t="s">
        <v>488</v>
      </c>
      <c r="E42" s="215" t="s">
        <v>506</v>
      </c>
      <c r="F42" s="201" t="s">
        <v>507</v>
      </c>
      <c r="G42" s="202" t="s">
        <v>491</v>
      </c>
      <c r="H42" s="203">
        <v>12</v>
      </c>
      <c r="I42" s="204">
        <v>45267</v>
      </c>
      <c r="J42" s="205">
        <v>45267</v>
      </c>
      <c r="K42" s="205">
        <v>45267</v>
      </c>
      <c r="L42" s="205">
        <v>45274</v>
      </c>
      <c r="M42" s="205">
        <v>45274</v>
      </c>
      <c r="N42" s="205">
        <v>45274</v>
      </c>
      <c r="O42" s="205">
        <v>45278</v>
      </c>
      <c r="P42" s="205">
        <v>45278</v>
      </c>
      <c r="Q42" s="205">
        <v>45278</v>
      </c>
      <c r="R42" s="205">
        <v>45279</v>
      </c>
      <c r="S42" s="205">
        <v>45279</v>
      </c>
      <c r="T42" s="205">
        <v>45279</v>
      </c>
      <c r="U42" s="206" t="s">
        <v>281</v>
      </c>
      <c r="V42" s="207" t="s">
        <v>288</v>
      </c>
      <c r="W42" s="208">
        <v>48</v>
      </c>
      <c r="X42" s="209">
        <v>329800</v>
      </c>
      <c r="Y42" s="209">
        <v>20400</v>
      </c>
      <c r="Z42" s="209">
        <v>0</v>
      </c>
      <c r="AA42" s="209">
        <v>350200</v>
      </c>
      <c r="AB42" s="210"/>
    </row>
    <row r="43" spans="1:28" ht="25.5" customHeight="1" x14ac:dyDescent="0.4">
      <c r="A43" s="196" t="s">
        <v>508</v>
      </c>
      <c r="B43" s="212" t="s">
        <v>509</v>
      </c>
      <c r="C43" s="213" t="s">
        <v>487</v>
      </c>
      <c r="D43" s="214" t="s">
        <v>488</v>
      </c>
      <c r="E43" s="215" t="s">
        <v>510</v>
      </c>
      <c r="F43" s="201" t="s">
        <v>511</v>
      </c>
      <c r="G43" s="202" t="s">
        <v>491</v>
      </c>
      <c r="H43" s="203">
        <v>12</v>
      </c>
      <c r="I43" s="204">
        <v>45196</v>
      </c>
      <c r="J43" s="205">
        <v>45196</v>
      </c>
      <c r="K43" s="205">
        <v>45202</v>
      </c>
      <c r="L43" s="205">
        <v>45202</v>
      </c>
      <c r="M43" s="205">
        <v>45209</v>
      </c>
      <c r="N43" s="205">
        <v>45209</v>
      </c>
      <c r="O43" s="205">
        <v>45212</v>
      </c>
      <c r="P43" s="205">
        <v>45212</v>
      </c>
      <c r="Q43" s="205">
        <v>45216</v>
      </c>
      <c r="R43" s="205">
        <v>45216</v>
      </c>
      <c r="S43" s="205">
        <v>45219</v>
      </c>
      <c r="T43" s="205">
        <v>45219</v>
      </c>
      <c r="U43" s="206" t="s">
        <v>281</v>
      </c>
      <c r="V43" s="207" t="s">
        <v>288</v>
      </c>
      <c r="W43" s="208">
        <v>48</v>
      </c>
      <c r="X43" s="209">
        <v>401100</v>
      </c>
      <c r="Y43" s="209">
        <v>24600</v>
      </c>
      <c r="Z43" s="209">
        <v>0</v>
      </c>
      <c r="AA43" s="209">
        <v>425700</v>
      </c>
      <c r="AB43" s="210"/>
    </row>
    <row r="44" spans="1:28" ht="25.5" customHeight="1" x14ac:dyDescent="0.4">
      <c r="A44" s="196" t="s">
        <v>512</v>
      </c>
      <c r="B44" s="212" t="s">
        <v>513</v>
      </c>
      <c r="C44" s="213" t="s">
        <v>487</v>
      </c>
      <c r="D44" s="214" t="s">
        <v>488</v>
      </c>
      <c r="E44" s="215" t="s">
        <v>514</v>
      </c>
      <c r="F44" s="201" t="s">
        <v>515</v>
      </c>
      <c r="G44" s="202" t="s">
        <v>516</v>
      </c>
      <c r="H44" s="203">
        <v>3</v>
      </c>
      <c r="I44" s="204">
        <v>45201</v>
      </c>
      <c r="J44" s="205">
        <v>45209</v>
      </c>
      <c r="K44" s="205">
        <v>45215</v>
      </c>
      <c r="L44" s="205" t="s">
        <v>280</v>
      </c>
      <c r="M44" s="205" t="s">
        <v>280</v>
      </c>
      <c r="N44" s="205" t="s">
        <v>280</v>
      </c>
      <c r="O44" s="205" t="s">
        <v>280</v>
      </c>
      <c r="P44" s="205" t="s">
        <v>280</v>
      </c>
      <c r="Q44" s="205" t="s">
        <v>280</v>
      </c>
      <c r="R44" s="205" t="s">
        <v>280</v>
      </c>
      <c r="S44" s="205" t="s">
        <v>280</v>
      </c>
      <c r="T44" s="205" t="s">
        <v>280</v>
      </c>
      <c r="U44" s="206" t="s">
        <v>281</v>
      </c>
      <c r="V44" s="207" t="s">
        <v>288</v>
      </c>
      <c r="W44" s="208">
        <v>24</v>
      </c>
      <c r="X44" s="209">
        <v>552600</v>
      </c>
      <c r="Y44" s="209">
        <v>19620</v>
      </c>
      <c r="Z44" s="209">
        <v>0</v>
      </c>
      <c r="AA44" s="209">
        <v>572220</v>
      </c>
      <c r="AB44" s="210"/>
    </row>
    <row r="45" spans="1:28" ht="25.5" customHeight="1" x14ac:dyDescent="0.4">
      <c r="A45" s="196" t="s">
        <v>517</v>
      </c>
      <c r="B45" s="212" t="s">
        <v>518</v>
      </c>
      <c r="C45" s="213" t="s">
        <v>487</v>
      </c>
      <c r="D45" s="214" t="s">
        <v>488</v>
      </c>
      <c r="E45" s="215" t="s">
        <v>519</v>
      </c>
      <c r="F45" s="201" t="s">
        <v>520</v>
      </c>
      <c r="G45" s="202" t="s">
        <v>491</v>
      </c>
      <c r="H45" s="203">
        <v>12</v>
      </c>
      <c r="I45" s="204">
        <v>45251</v>
      </c>
      <c r="J45" s="205">
        <v>45251</v>
      </c>
      <c r="K45" s="205">
        <v>45252</v>
      </c>
      <c r="L45" s="205">
        <v>45252</v>
      </c>
      <c r="M45" s="205">
        <v>45260</v>
      </c>
      <c r="N45" s="205">
        <v>45260</v>
      </c>
      <c r="O45" s="205">
        <v>45261</v>
      </c>
      <c r="P45" s="205">
        <v>45261</v>
      </c>
      <c r="Q45" s="205">
        <v>45280</v>
      </c>
      <c r="R45" s="205">
        <v>45280</v>
      </c>
      <c r="S45" s="205">
        <v>45281</v>
      </c>
      <c r="T45" s="205">
        <v>45281</v>
      </c>
      <c r="U45" s="206" t="s">
        <v>281</v>
      </c>
      <c r="V45" s="207" t="s">
        <v>288</v>
      </c>
      <c r="W45" s="208">
        <v>60</v>
      </c>
      <c r="X45" s="209">
        <v>463500</v>
      </c>
      <c r="Y45" s="209">
        <v>26160</v>
      </c>
      <c r="Z45" s="209">
        <v>0</v>
      </c>
      <c r="AA45" s="209">
        <v>489660</v>
      </c>
      <c r="AB45" s="210"/>
    </row>
    <row r="46" spans="1:28" ht="25.5" customHeight="1" x14ac:dyDescent="0.4">
      <c r="A46" s="196" t="s">
        <v>521</v>
      </c>
      <c r="B46" s="212" t="s">
        <v>522</v>
      </c>
      <c r="C46" s="213" t="s">
        <v>487</v>
      </c>
      <c r="D46" s="214" t="s">
        <v>488</v>
      </c>
      <c r="E46" s="215" t="s">
        <v>523</v>
      </c>
      <c r="F46" s="201" t="s">
        <v>524</v>
      </c>
      <c r="G46" s="202" t="s">
        <v>525</v>
      </c>
      <c r="H46" s="203">
        <v>6</v>
      </c>
      <c r="I46" s="204">
        <v>45211</v>
      </c>
      <c r="J46" s="205">
        <v>45212</v>
      </c>
      <c r="K46" s="205">
        <v>45215</v>
      </c>
      <c r="L46" s="205">
        <v>45216</v>
      </c>
      <c r="M46" s="205">
        <v>45218</v>
      </c>
      <c r="N46" s="205">
        <v>45219</v>
      </c>
      <c r="O46" s="205" t="s">
        <v>280</v>
      </c>
      <c r="P46" s="205" t="s">
        <v>280</v>
      </c>
      <c r="Q46" s="205" t="s">
        <v>280</v>
      </c>
      <c r="R46" s="205" t="s">
        <v>280</v>
      </c>
      <c r="S46" s="205" t="s">
        <v>280</v>
      </c>
      <c r="T46" s="205" t="s">
        <v>280</v>
      </c>
      <c r="U46" s="206" t="s">
        <v>281</v>
      </c>
      <c r="V46" s="207" t="s">
        <v>526</v>
      </c>
      <c r="W46" s="208">
        <v>24</v>
      </c>
      <c r="X46" s="209">
        <v>307500</v>
      </c>
      <c r="Y46" s="209">
        <v>28488</v>
      </c>
      <c r="Z46" s="209">
        <v>0</v>
      </c>
      <c r="AA46" s="209">
        <v>335988</v>
      </c>
      <c r="AB46" s="210"/>
    </row>
    <row r="47" spans="1:28" ht="25.5" customHeight="1" x14ac:dyDescent="0.4">
      <c r="A47" s="196" t="s">
        <v>527</v>
      </c>
      <c r="B47" s="212" t="s">
        <v>528</v>
      </c>
      <c r="C47" s="213" t="s">
        <v>529</v>
      </c>
      <c r="D47" s="214" t="s">
        <v>530</v>
      </c>
      <c r="E47" s="215" t="s">
        <v>531</v>
      </c>
      <c r="F47" s="201" t="s">
        <v>532</v>
      </c>
      <c r="G47" s="202" t="s">
        <v>533</v>
      </c>
      <c r="H47" s="203">
        <v>9</v>
      </c>
      <c r="I47" s="204">
        <v>45216</v>
      </c>
      <c r="J47" s="205">
        <v>45217</v>
      </c>
      <c r="K47" s="205">
        <v>45218</v>
      </c>
      <c r="L47" s="205">
        <v>45244</v>
      </c>
      <c r="M47" s="205">
        <v>45245</v>
      </c>
      <c r="N47" s="205">
        <v>45246</v>
      </c>
      <c r="O47" s="205">
        <v>45272</v>
      </c>
      <c r="P47" s="205">
        <v>45273</v>
      </c>
      <c r="Q47" s="205">
        <v>45274</v>
      </c>
      <c r="R47" s="205" t="s">
        <v>280</v>
      </c>
      <c r="S47" s="205" t="s">
        <v>280</v>
      </c>
      <c r="T47" s="205" t="s">
        <v>280</v>
      </c>
      <c r="U47" s="206" t="s">
        <v>281</v>
      </c>
      <c r="V47" s="207" t="s">
        <v>288</v>
      </c>
      <c r="W47" s="208">
        <v>27</v>
      </c>
      <c r="X47" s="209">
        <v>601650</v>
      </c>
      <c r="Y47" s="209">
        <v>6120</v>
      </c>
      <c r="Z47" s="209">
        <v>0</v>
      </c>
      <c r="AA47" s="209">
        <v>607770</v>
      </c>
      <c r="AB47" s="210"/>
    </row>
    <row r="48" spans="1:28" ht="25.5" customHeight="1" x14ac:dyDescent="0.4">
      <c r="A48" s="196" t="s">
        <v>534</v>
      </c>
      <c r="B48" s="212" t="s">
        <v>535</v>
      </c>
      <c r="C48" s="213" t="s">
        <v>529</v>
      </c>
      <c r="D48" s="214" t="s">
        <v>530</v>
      </c>
      <c r="E48" s="215" t="s">
        <v>536</v>
      </c>
      <c r="F48" s="201" t="s">
        <v>537</v>
      </c>
      <c r="G48" s="202" t="s">
        <v>516</v>
      </c>
      <c r="H48" s="203">
        <v>9</v>
      </c>
      <c r="I48" s="204">
        <v>45278</v>
      </c>
      <c r="J48" s="205">
        <v>45280</v>
      </c>
      <c r="K48" s="205">
        <v>45281</v>
      </c>
      <c r="L48" s="205">
        <v>45282</v>
      </c>
      <c r="M48" s="205">
        <v>45286</v>
      </c>
      <c r="N48" s="205">
        <v>45287</v>
      </c>
      <c r="O48" s="205">
        <v>45288</v>
      </c>
      <c r="P48" s="205">
        <v>45306</v>
      </c>
      <c r="Q48" s="205">
        <v>45309</v>
      </c>
      <c r="R48" s="205" t="s">
        <v>280</v>
      </c>
      <c r="S48" s="205" t="s">
        <v>280</v>
      </c>
      <c r="T48" s="205" t="s">
        <v>280</v>
      </c>
      <c r="U48" s="206" t="s">
        <v>281</v>
      </c>
      <c r="V48" s="207" t="s">
        <v>288</v>
      </c>
      <c r="W48" s="208">
        <v>42</v>
      </c>
      <c r="X48" s="209">
        <v>1045050</v>
      </c>
      <c r="Y48" s="209">
        <v>64120</v>
      </c>
      <c r="Z48" s="209">
        <v>0</v>
      </c>
      <c r="AA48" s="209">
        <v>1109170</v>
      </c>
      <c r="AB48" s="210"/>
    </row>
    <row r="49" spans="1:28" ht="25.5" customHeight="1" x14ac:dyDescent="0.4">
      <c r="A49" s="196" t="s">
        <v>538</v>
      </c>
      <c r="B49" s="212" t="s">
        <v>539</v>
      </c>
      <c r="C49" s="213" t="s">
        <v>529</v>
      </c>
      <c r="D49" s="214" t="s">
        <v>530</v>
      </c>
      <c r="E49" s="215" t="s">
        <v>540</v>
      </c>
      <c r="F49" s="201" t="s">
        <v>541</v>
      </c>
      <c r="G49" s="202" t="s">
        <v>542</v>
      </c>
      <c r="H49" s="203">
        <v>6</v>
      </c>
      <c r="I49" s="204">
        <v>45238</v>
      </c>
      <c r="J49" s="205">
        <v>45245</v>
      </c>
      <c r="K49" s="205">
        <v>45252</v>
      </c>
      <c r="L49" s="205">
        <v>45273</v>
      </c>
      <c r="M49" s="205">
        <v>45301</v>
      </c>
      <c r="N49" s="205">
        <v>45308</v>
      </c>
      <c r="O49" s="205" t="s">
        <v>280</v>
      </c>
      <c r="P49" s="205" t="s">
        <v>280</v>
      </c>
      <c r="Q49" s="205" t="s">
        <v>280</v>
      </c>
      <c r="R49" s="205" t="s">
        <v>280</v>
      </c>
      <c r="S49" s="205" t="s">
        <v>280</v>
      </c>
      <c r="T49" s="205" t="s">
        <v>280</v>
      </c>
      <c r="U49" s="206" t="s">
        <v>281</v>
      </c>
      <c r="V49" s="207" t="s">
        <v>288</v>
      </c>
      <c r="W49" s="208">
        <v>48</v>
      </c>
      <c r="X49" s="209">
        <v>1230000</v>
      </c>
      <c r="Y49" s="209">
        <v>63600</v>
      </c>
      <c r="Z49" s="209">
        <v>0</v>
      </c>
      <c r="AA49" s="209">
        <v>1293600</v>
      </c>
      <c r="AB49" s="210" t="s">
        <v>344</v>
      </c>
    </row>
    <row r="50" spans="1:28" ht="25.5" customHeight="1" x14ac:dyDescent="0.4">
      <c r="A50" s="196" t="s">
        <v>543</v>
      </c>
      <c r="B50" s="212" t="s">
        <v>544</v>
      </c>
      <c r="C50" s="213" t="s">
        <v>545</v>
      </c>
      <c r="D50" s="214" t="s">
        <v>546</v>
      </c>
      <c r="E50" s="215" t="s">
        <v>547</v>
      </c>
      <c r="F50" s="201" t="s">
        <v>548</v>
      </c>
      <c r="G50" s="202" t="s">
        <v>549</v>
      </c>
      <c r="H50" s="203">
        <v>12</v>
      </c>
      <c r="I50" s="204">
        <v>45103</v>
      </c>
      <c r="J50" s="205">
        <v>45104</v>
      </c>
      <c r="K50" s="205">
        <v>45105</v>
      </c>
      <c r="L50" s="205">
        <v>45111</v>
      </c>
      <c r="M50" s="205">
        <v>45112</v>
      </c>
      <c r="N50" s="205">
        <v>45118</v>
      </c>
      <c r="O50" s="205">
        <v>45203</v>
      </c>
      <c r="P50" s="205">
        <v>45204</v>
      </c>
      <c r="Q50" s="205">
        <v>45205</v>
      </c>
      <c r="R50" s="205">
        <v>45231</v>
      </c>
      <c r="S50" s="205">
        <v>45232</v>
      </c>
      <c r="T50" s="205">
        <v>45236</v>
      </c>
      <c r="U50" s="206" t="s">
        <v>281</v>
      </c>
      <c r="V50" s="207" t="s">
        <v>288</v>
      </c>
      <c r="W50" s="208">
        <v>60</v>
      </c>
      <c r="X50" s="209">
        <v>927000</v>
      </c>
      <c r="Y50" s="209">
        <v>50616</v>
      </c>
      <c r="Z50" s="209">
        <v>0</v>
      </c>
      <c r="AA50" s="209">
        <v>977616</v>
      </c>
      <c r="AB50" s="210" t="s">
        <v>344</v>
      </c>
    </row>
    <row r="51" spans="1:28" ht="25.5" customHeight="1" x14ac:dyDescent="0.4">
      <c r="A51" s="196" t="s">
        <v>550</v>
      </c>
      <c r="B51" s="212" t="s">
        <v>551</v>
      </c>
      <c r="C51" s="213" t="s">
        <v>545</v>
      </c>
      <c r="D51" s="214" t="s">
        <v>546</v>
      </c>
      <c r="E51" s="215" t="s">
        <v>552</v>
      </c>
      <c r="F51" s="201" t="s">
        <v>553</v>
      </c>
      <c r="G51" s="202" t="s">
        <v>554</v>
      </c>
      <c r="H51" s="203">
        <v>12</v>
      </c>
      <c r="I51" s="204">
        <v>45080</v>
      </c>
      <c r="J51" s="205">
        <v>45094</v>
      </c>
      <c r="K51" s="205">
        <v>45108</v>
      </c>
      <c r="L51" s="205">
        <v>45122</v>
      </c>
      <c r="M51" s="205">
        <v>45136</v>
      </c>
      <c r="N51" s="205">
        <v>45143</v>
      </c>
      <c r="O51" s="205">
        <v>45157</v>
      </c>
      <c r="P51" s="205">
        <v>45171</v>
      </c>
      <c r="Q51" s="205">
        <v>45185</v>
      </c>
      <c r="R51" s="205">
        <v>45199</v>
      </c>
      <c r="S51" s="205">
        <v>45206</v>
      </c>
      <c r="T51" s="205">
        <v>45220</v>
      </c>
      <c r="U51" s="206" t="s">
        <v>281</v>
      </c>
      <c r="V51" s="207" t="s">
        <v>288</v>
      </c>
      <c r="W51" s="208">
        <v>36</v>
      </c>
      <c r="X51" s="209">
        <v>802200</v>
      </c>
      <c r="Y51" s="209">
        <v>620400</v>
      </c>
      <c r="Z51" s="209">
        <v>150000</v>
      </c>
      <c r="AA51" s="209">
        <v>1572600</v>
      </c>
      <c r="AB51" s="210"/>
    </row>
    <row r="52" spans="1:28" ht="25.5" customHeight="1" x14ac:dyDescent="0.4">
      <c r="A52" s="196" t="s">
        <v>555</v>
      </c>
      <c r="B52" s="212" t="s">
        <v>556</v>
      </c>
      <c r="C52" s="213" t="s">
        <v>557</v>
      </c>
      <c r="D52" s="214" t="s">
        <v>558</v>
      </c>
      <c r="E52" s="215" t="s">
        <v>559</v>
      </c>
      <c r="F52" s="201" t="s">
        <v>560</v>
      </c>
      <c r="G52" s="202" t="s">
        <v>561</v>
      </c>
      <c r="H52" s="203">
        <v>4</v>
      </c>
      <c r="I52" s="204">
        <v>45113</v>
      </c>
      <c r="J52" s="205">
        <v>45114</v>
      </c>
      <c r="K52" s="205">
        <v>45202</v>
      </c>
      <c r="L52" s="205">
        <v>45205</v>
      </c>
      <c r="M52" s="205" t="s">
        <v>280</v>
      </c>
      <c r="N52" s="205" t="s">
        <v>280</v>
      </c>
      <c r="O52" s="205" t="s">
        <v>280</v>
      </c>
      <c r="P52" s="205" t="s">
        <v>280</v>
      </c>
      <c r="Q52" s="205" t="s">
        <v>280</v>
      </c>
      <c r="R52" s="205" t="s">
        <v>280</v>
      </c>
      <c r="S52" s="205" t="s">
        <v>280</v>
      </c>
      <c r="T52" s="205" t="s">
        <v>280</v>
      </c>
      <c r="U52" s="206" t="s">
        <v>281</v>
      </c>
      <c r="V52" s="207" t="s">
        <v>288</v>
      </c>
      <c r="W52" s="208">
        <v>16</v>
      </c>
      <c r="X52" s="209">
        <v>368400</v>
      </c>
      <c r="Y52" s="209">
        <v>44610</v>
      </c>
      <c r="Z52" s="209">
        <v>0</v>
      </c>
      <c r="AA52" s="209">
        <v>413010</v>
      </c>
      <c r="AB52" s="210"/>
    </row>
    <row r="53" spans="1:28" ht="25.5" customHeight="1" x14ac:dyDescent="0.4">
      <c r="A53" s="196" t="s">
        <v>562</v>
      </c>
      <c r="B53" s="212" t="s">
        <v>563</v>
      </c>
      <c r="C53" s="213" t="s">
        <v>564</v>
      </c>
      <c r="D53" s="214" t="s">
        <v>565</v>
      </c>
      <c r="E53" s="215" t="s">
        <v>566</v>
      </c>
      <c r="F53" s="201" t="s">
        <v>567</v>
      </c>
      <c r="G53" s="202" t="s">
        <v>568</v>
      </c>
      <c r="H53" s="203">
        <v>6</v>
      </c>
      <c r="I53" s="204">
        <v>45201</v>
      </c>
      <c r="J53" s="205">
        <v>45202</v>
      </c>
      <c r="K53" s="205">
        <v>45208</v>
      </c>
      <c r="L53" s="205">
        <v>45209</v>
      </c>
      <c r="M53" s="205">
        <v>45215</v>
      </c>
      <c r="N53" s="205">
        <v>45216</v>
      </c>
      <c r="O53" s="205" t="s">
        <v>280</v>
      </c>
      <c r="P53" s="205" t="s">
        <v>280</v>
      </c>
      <c r="Q53" s="205" t="s">
        <v>280</v>
      </c>
      <c r="R53" s="205" t="s">
        <v>280</v>
      </c>
      <c r="S53" s="205" t="s">
        <v>280</v>
      </c>
      <c r="T53" s="205" t="s">
        <v>280</v>
      </c>
      <c r="U53" s="206" t="s">
        <v>281</v>
      </c>
      <c r="V53" s="207" t="s">
        <v>288</v>
      </c>
      <c r="W53" s="208">
        <v>6</v>
      </c>
      <c r="X53" s="209">
        <v>213900</v>
      </c>
      <c r="Y53" s="209">
        <v>192750</v>
      </c>
      <c r="Z53" s="209">
        <v>0</v>
      </c>
      <c r="AA53" s="209">
        <v>406650</v>
      </c>
      <c r="AB53" s="210"/>
    </row>
    <row r="54" spans="1:28" ht="25.5" customHeight="1" x14ac:dyDescent="0.4">
      <c r="A54" s="196" t="s">
        <v>569</v>
      </c>
      <c r="B54" s="212" t="s">
        <v>570</v>
      </c>
      <c r="C54" s="213" t="s">
        <v>571</v>
      </c>
      <c r="D54" s="214" t="s">
        <v>572</v>
      </c>
      <c r="E54" s="215" t="s">
        <v>573</v>
      </c>
      <c r="F54" s="201" t="s">
        <v>574</v>
      </c>
      <c r="G54" s="202" t="s">
        <v>575</v>
      </c>
      <c r="H54" s="203">
        <v>6</v>
      </c>
      <c r="I54" s="204">
        <v>45174</v>
      </c>
      <c r="J54" s="205">
        <v>45183</v>
      </c>
      <c r="K54" s="205">
        <v>45191</v>
      </c>
      <c r="L54" s="205">
        <v>45209</v>
      </c>
      <c r="M54" s="205">
        <v>45218</v>
      </c>
      <c r="N54" s="205">
        <v>45226</v>
      </c>
      <c r="O54" s="205" t="s">
        <v>280</v>
      </c>
      <c r="P54" s="205" t="s">
        <v>280</v>
      </c>
      <c r="Q54" s="205" t="s">
        <v>280</v>
      </c>
      <c r="R54" s="205" t="s">
        <v>280</v>
      </c>
      <c r="S54" s="205" t="s">
        <v>280</v>
      </c>
      <c r="T54" s="205" t="s">
        <v>280</v>
      </c>
      <c r="U54" s="206" t="s">
        <v>312</v>
      </c>
      <c r="V54" s="207" t="s">
        <v>576</v>
      </c>
      <c r="W54" s="208">
        <v>36</v>
      </c>
      <c r="X54" s="209">
        <v>802200</v>
      </c>
      <c r="Y54" s="209">
        <v>117804</v>
      </c>
      <c r="Z54" s="209">
        <v>0</v>
      </c>
      <c r="AA54" s="209">
        <v>920004</v>
      </c>
      <c r="AB54" s="210"/>
    </row>
    <row r="55" spans="1:28" ht="25.5" customHeight="1" x14ac:dyDescent="0.4">
      <c r="A55" s="196" t="s">
        <v>577</v>
      </c>
      <c r="B55" s="212" t="s">
        <v>578</v>
      </c>
      <c r="C55" s="213" t="s">
        <v>571</v>
      </c>
      <c r="D55" s="214" t="s">
        <v>572</v>
      </c>
      <c r="E55" s="215" t="s">
        <v>579</v>
      </c>
      <c r="F55" s="201" t="s">
        <v>580</v>
      </c>
      <c r="G55" s="202" t="s">
        <v>581</v>
      </c>
      <c r="H55" s="203">
        <v>10</v>
      </c>
      <c r="I55" s="204">
        <v>45097</v>
      </c>
      <c r="J55" s="205">
        <v>45118</v>
      </c>
      <c r="K55" s="205">
        <v>45160</v>
      </c>
      <c r="L55" s="205">
        <v>45162</v>
      </c>
      <c r="M55" s="205">
        <v>45181</v>
      </c>
      <c r="N55" s="205">
        <v>45224</v>
      </c>
      <c r="O55" s="205">
        <v>45244</v>
      </c>
      <c r="P55" s="205">
        <v>45265</v>
      </c>
      <c r="Q55" s="205">
        <v>45272</v>
      </c>
      <c r="R55" s="205">
        <v>45307</v>
      </c>
      <c r="S55" s="205" t="s">
        <v>280</v>
      </c>
      <c r="T55" s="205" t="s">
        <v>280</v>
      </c>
      <c r="U55" s="206" t="s">
        <v>312</v>
      </c>
      <c r="V55" s="207" t="s">
        <v>313</v>
      </c>
      <c r="W55" s="208">
        <v>60</v>
      </c>
      <c r="X55" s="209">
        <v>1129000</v>
      </c>
      <c r="Y55" s="209">
        <v>164420</v>
      </c>
      <c r="Z55" s="209">
        <v>0</v>
      </c>
      <c r="AA55" s="209">
        <v>1293420</v>
      </c>
      <c r="AB55" s="210"/>
    </row>
    <row r="56" spans="1:28" ht="25.5" customHeight="1" x14ac:dyDescent="0.4">
      <c r="A56" s="196" t="s">
        <v>582</v>
      </c>
      <c r="B56" s="212" t="s">
        <v>583</v>
      </c>
      <c r="C56" s="213" t="s">
        <v>571</v>
      </c>
      <c r="D56" s="214" t="s">
        <v>572</v>
      </c>
      <c r="E56" s="215" t="s">
        <v>584</v>
      </c>
      <c r="F56" s="201" t="s">
        <v>585</v>
      </c>
      <c r="G56" s="202" t="s">
        <v>586</v>
      </c>
      <c r="H56" s="203">
        <v>12</v>
      </c>
      <c r="I56" s="204">
        <v>45201</v>
      </c>
      <c r="J56" s="205">
        <v>45202</v>
      </c>
      <c r="K56" s="205">
        <v>45203</v>
      </c>
      <c r="L56" s="205">
        <v>45204</v>
      </c>
      <c r="M56" s="205">
        <v>45236</v>
      </c>
      <c r="N56" s="205">
        <v>45237</v>
      </c>
      <c r="O56" s="205">
        <v>45238</v>
      </c>
      <c r="P56" s="205">
        <v>45239</v>
      </c>
      <c r="Q56" s="205">
        <v>45306</v>
      </c>
      <c r="R56" s="205">
        <v>45307</v>
      </c>
      <c r="S56" s="205">
        <v>45308</v>
      </c>
      <c r="T56" s="205">
        <v>45309</v>
      </c>
      <c r="U56" s="206" t="s">
        <v>312</v>
      </c>
      <c r="V56" s="207" t="s">
        <v>327</v>
      </c>
      <c r="W56" s="208">
        <v>36</v>
      </c>
      <c r="X56" s="209">
        <v>802200</v>
      </c>
      <c r="Y56" s="209">
        <v>603936</v>
      </c>
      <c r="Z56" s="209">
        <v>0</v>
      </c>
      <c r="AA56" s="209">
        <v>1406136</v>
      </c>
      <c r="AB56" s="210"/>
    </row>
    <row r="57" spans="1:28" ht="25.5" customHeight="1" x14ac:dyDescent="0.4">
      <c r="A57" s="196" t="s">
        <v>587</v>
      </c>
      <c r="B57" s="212" t="s">
        <v>588</v>
      </c>
      <c r="C57" s="213" t="s">
        <v>571</v>
      </c>
      <c r="D57" s="214" t="s">
        <v>572</v>
      </c>
      <c r="E57" s="215" t="s">
        <v>589</v>
      </c>
      <c r="F57" s="201" t="s">
        <v>590</v>
      </c>
      <c r="G57" s="202" t="s">
        <v>581</v>
      </c>
      <c r="H57" s="203">
        <v>10</v>
      </c>
      <c r="I57" s="204">
        <v>45083</v>
      </c>
      <c r="J57" s="205">
        <v>45104</v>
      </c>
      <c r="K57" s="205">
        <v>45111</v>
      </c>
      <c r="L57" s="205">
        <v>45125</v>
      </c>
      <c r="M57" s="205">
        <v>45167</v>
      </c>
      <c r="N57" s="205">
        <v>45195</v>
      </c>
      <c r="O57" s="205">
        <v>45223</v>
      </c>
      <c r="P57" s="205">
        <v>45237</v>
      </c>
      <c r="Q57" s="205">
        <v>45251</v>
      </c>
      <c r="R57" s="205">
        <v>45279</v>
      </c>
      <c r="S57" s="205" t="s">
        <v>280</v>
      </c>
      <c r="T57" s="205" t="s">
        <v>280</v>
      </c>
      <c r="U57" s="206" t="s">
        <v>312</v>
      </c>
      <c r="V57" s="207" t="s">
        <v>313</v>
      </c>
      <c r="W57" s="208">
        <v>60</v>
      </c>
      <c r="X57" s="209">
        <v>1129000</v>
      </c>
      <c r="Y57" s="209">
        <v>216960</v>
      </c>
      <c r="Z57" s="209">
        <v>0</v>
      </c>
      <c r="AA57" s="209">
        <v>1345960</v>
      </c>
      <c r="AB57" s="210"/>
    </row>
    <row r="58" spans="1:28" ht="25.5" customHeight="1" x14ac:dyDescent="0.4">
      <c r="A58" s="196" t="s">
        <v>591</v>
      </c>
      <c r="B58" s="212" t="s">
        <v>592</v>
      </c>
      <c r="C58" s="213" t="s">
        <v>593</v>
      </c>
      <c r="D58" s="214" t="s">
        <v>594</v>
      </c>
      <c r="E58" s="215" t="s">
        <v>595</v>
      </c>
      <c r="F58" s="201" t="s">
        <v>596</v>
      </c>
      <c r="G58" s="202" t="s">
        <v>597</v>
      </c>
      <c r="H58" s="203">
        <v>4</v>
      </c>
      <c r="I58" s="204">
        <v>45251</v>
      </c>
      <c r="J58" s="205">
        <v>45252</v>
      </c>
      <c r="K58" s="205">
        <v>45266</v>
      </c>
      <c r="L58" s="205">
        <v>45267</v>
      </c>
      <c r="M58" s="205" t="s">
        <v>280</v>
      </c>
      <c r="N58" s="205" t="s">
        <v>280</v>
      </c>
      <c r="O58" s="205" t="s">
        <v>280</v>
      </c>
      <c r="P58" s="205" t="s">
        <v>280</v>
      </c>
      <c r="Q58" s="205" t="s">
        <v>280</v>
      </c>
      <c r="R58" s="205" t="s">
        <v>280</v>
      </c>
      <c r="S58" s="205" t="s">
        <v>280</v>
      </c>
      <c r="T58" s="205" t="s">
        <v>280</v>
      </c>
      <c r="U58" s="206" t="s">
        <v>281</v>
      </c>
      <c r="V58" s="207" t="s">
        <v>293</v>
      </c>
      <c r="W58" s="208">
        <v>8</v>
      </c>
      <c r="X58" s="209">
        <v>285200</v>
      </c>
      <c r="Y58" s="209">
        <v>434220</v>
      </c>
      <c r="Z58" s="209">
        <v>19913</v>
      </c>
      <c r="AA58" s="209">
        <v>739333</v>
      </c>
      <c r="AB58" s="210"/>
    </row>
    <row r="59" spans="1:28" ht="25.5" customHeight="1" x14ac:dyDescent="0.4">
      <c r="A59" s="196" t="s">
        <v>598</v>
      </c>
      <c r="B59" s="212" t="s">
        <v>599</v>
      </c>
      <c r="C59" s="213" t="s">
        <v>600</v>
      </c>
      <c r="D59" s="214" t="s">
        <v>601</v>
      </c>
      <c r="E59" s="215" t="s">
        <v>602</v>
      </c>
      <c r="F59" s="201" t="s">
        <v>603</v>
      </c>
      <c r="G59" s="202" t="s">
        <v>440</v>
      </c>
      <c r="H59" s="203">
        <v>12</v>
      </c>
      <c r="I59" s="204">
        <v>45103</v>
      </c>
      <c r="J59" s="205">
        <v>45104</v>
      </c>
      <c r="K59" s="205">
        <v>45105</v>
      </c>
      <c r="L59" s="205">
        <v>45106</v>
      </c>
      <c r="M59" s="205">
        <v>45110</v>
      </c>
      <c r="N59" s="205">
        <v>45111</v>
      </c>
      <c r="O59" s="205">
        <v>45112</v>
      </c>
      <c r="P59" s="205">
        <v>45113</v>
      </c>
      <c r="Q59" s="205">
        <v>45117</v>
      </c>
      <c r="R59" s="205">
        <v>45118</v>
      </c>
      <c r="S59" s="205">
        <v>45119</v>
      </c>
      <c r="T59" s="205">
        <v>45120</v>
      </c>
      <c r="U59" s="206" t="s">
        <v>281</v>
      </c>
      <c r="V59" s="207" t="s">
        <v>288</v>
      </c>
      <c r="W59" s="208">
        <v>12</v>
      </c>
      <c r="X59" s="209">
        <v>427800</v>
      </c>
      <c r="Y59" s="209">
        <v>0</v>
      </c>
      <c r="Z59" s="209">
        <v>0</v>
      </c>
      <c r="AA59" s="209">
        <v>427800</v>
      </c>
      <c r="AB59" s="210"/>
    </row>
    <row r="60" spans="1:28" ht="25.5" customHeight="1" x14ac:dyDescent="0.4">
      <c r="A60" s="196" t="s">
        <v>604</v>
      </c>
      <c r="B60" s="212" t="s">
        <v>605</v>
      </c>
      <c r="C60" s="213" t="s">
        <v>606</v>
      </c>
      <c r="D60" s="214" t="s">
        <v>607</v>
      </c>
      <c r="E60" s="215" t="s">
        <v>608</v>
      </c>
      <c r="F60" s="201" t="s">
        <v>609</v>
      </c>
      <c r="G60" s="202" t="s">
        <v>610</v>
      </c>
      <c r="H60" s="203">
        <v>12</v>
      </c>
      <c r="I60" s="204">
        <v>45117</v>
      </c>
      <c r="J60" s="205">
        <v>45117</v>
      </c>
      <c r="K60" s="205">
        <v>45117</v>
      </c>
      <c r="L60" s="205">
        <v>45118</v>
      </c>
      <c r="M60" s="205">
        <v>45118</v>
      </c>
      <c r="N60" s="205">
        <v>45118</v>
      </c>
      <c r="O60" s="205">
        <v>45119</v>
      </c>
      <c r="P60" s="205">
        <v>45119</v>
      </c>
      <c r="Q60" s="205">
        <v>45119</v>
      </c>
      <c r="R60" s="205">
        <v>45120</v>
      </c>
      <c r="S60" s="205">
        <v>45120</v>
      </c>
      <c r="T60" s="205">
        <v>45120</v>
      </c>
      <c r="U60" s="206" t="s">
        <v>281</v>
      </c>
      <c r="V60" s="207" t="s">
        <v>288</v>
      </c>
      <c r="W60" s="208">
        <v>72</v>
      </c>
      <c r="X60" s="209">
        <v>454600</v>
      </c>
      <c r="Y60" s="209">
        <v>119234</v>
      </c>
      <c r="Z60" s="209">
        <v>0</v>
      </c>
      <c r="AA60" s="209">
        <v>573834</v>
      </c>
      <c r="AB60" s="210"/>
    </row>
    <row r="61" spans="1:28" ht="25.5" customHeight="1" x14ac:dyDescent="0.4">
      <c r="A61" s="196" t="s">
        <v>611</v>
      </c>
      <c r="B61" s="212" t="s">
        <v>612</v>
      </c>
      <c r="C61" s="213" t="s">
        <v>613</v>
      </c>
      <c r="D61" s="214" t="s">
        <v>614</v>
      </c>
      <c r="E61" s="215" t="s">
        <v>615</v>
      </c>
      <c r="F61" s="201" t="s">
        <v>616</v>
      </c>
      <c r="G61" s="202" t="s">
        <v>365</v>
      </c>
      <c r="H61" s="203">
        <v>9</v>
      </c>
      <c r="I61" s="204">
        <v>45096</v>
      </c>
      <c r="J61" s="205">
        <v>45096</v>
      </c>
      <c r="K61" s="205">
        <v>45096</v>
      </c>
      <c r="L61" s="205">
        <v>45097</v>
      </c>
      <c r="M61" s="205">
        <v>45097</v>
      </c>
      <c r="N61" s="205">
        <v>45097</v>
      </c>
      <c r="O61" s="205">
        <v>45098</v>
      </c>
      <c r="P61" s="205">
        <v>45098</v>
      </c>
      <c r="Q61" s="205">
        <v>45098</v>
      </c>
      <c r="R61" s="205" t="s">
        <v>280</v>
      </c>
      <c r="S61" s="205" t="s">
        <v>280</v>
      </c>
      <c r="T61" s="205" t="s">
        <v>280</v>
      </c>
      <c r="U61" s="206" t="s">
        <v>281</v>
      </c>
      <c r="V61" s="207" t="s">
        <v>288</v>
      </c>
      <c r="W61" s="208">
        <v>36</v>
      </c>
      <c r="X61" s="209">
        <v>247350</v>
      </c>
      <c r="Y61" s="209">
        <v>113540</v>
      </c>
      <c r="Z61" s="209">
        <v>0</v>
      </c>
      <c r="AA61" s="209">
        <v>360890</v>
      </c>
      <c r="AB61" s="210"/>
    </row>
    <row r="62" spans="1:28" ht="25.5" customHeight="1" x14ac:dyDescent="0.4">
      <c r="A62" s="196" t="s">
        <v>617</v>
      </c>
      <c r="B62" s="212" t="s">
        <v>618</v>
      </c>
      <c r="C62" s="213" t="s">
        <v>613</v>
      </c>
      <c r="D62" s="214" t="s">
        <v>614</v>
      </c>
      <c r="E62" s="215" t="s">
        <v>619</v>
      </c>
      <c r="F62" s="201" t="s">
        <v>620</v>
      </c>
      <c r="G62" s="202" t="s">
        <v>619</v>
      </c>
      <c r="H62" s="203">
        <v>12</v>
      </c>
      <c r="I62" s="204">
        <v>45176</v>
      </c>
      <c r="J62" s="205">
        <v>45183</v>
      </c>
      <c r="K62" s="205">
        <v>45190</v>
      </c>
      <c r="L62" s="205">
        <v>45197</v>
      </c>
      <c r="M62" s="205">
        <v>45218</v>
      </c>
      <c r="N62" s="205">
        <v>45219</v>
      </c>
      <c r="O62" s="205">
        <v>45225</v>
      </c>
      <c r="P62" s="205">
        <v>45232</v>
      </c>
      <c r="Q62" s="205">
        <v>45239</v>
      </c>
      <c r="R62" s="205">
        <v>45242</v>
      </c>
      <c r="S62" s="205">
        <v>45243</v>
      </c>
      <c r="T62" s="205">
        <v>45246</v>
      </c>
      <c r="U62" s="206" t="s">
        <v>281</v>
      </c>
      <c r="V62" s="207" t="s">
        <v>355</v>
      </c>
      <c r="W62" s="208">
        <v>36</v>
      </c>
      <c r="X62" s="209">
        <v>677400</v>
      </c>
      <c r="Y62" s="209">
        <v>24457</v>
      </c>
      <c r="Z62" s="209">
        <v>0</v>
      </c>
      <c r="AA62" s="209">
        <v>701857</v>
      </c>
      <c r="AB62" s="210"/>
    </row>
    <row r="63" spans="1:28" ht="25.5" customHeight="1" x14ac:dyDescent="0.4">
      <c r="A63" s="196" t="s">
        <v>621</v>
      </c>
      <c r="B63" s="212" t="s">
        <v>622</v>
      </c>
      <c r="C63" s="213" t="s">
        <v>623</v>
      </c>
      <c r="D63" s="214" t="s">
        <v>624</v>
      </c>
      <c r="E63" s="215" t="s">
        <v>625</v>
      </c>
      <c r="F63" s="201" t="s">
        <v>626</v>
      </c>
      <c r="G63" s="202" t="s">
        <v>280</v>
      </c>
      <c r="H63" s="203">
        <v>12</v>
      </c>
      <c r="I63" s="204">
        <v>45093</v>
      </c>
      <c r="J63" s="205">
        <v>45093</v>
      </c>
      <c r="K63" s="205">
        <v>45114</v>
      </c>
      <c r="L63" s="205">
        <v>45114</v>
      </c>
      <c r="M63" s="205">
        <v>45121</v>
      </c>
      <c r="N63" s="205">
        <v>45121</v>
      </c>
      <c r="O63" s="205">
        <v>45184</v>
      </c>
      <c r="P63" s="205">
        <v>45184</v>
      </c>
      <c r="Q63" s="205">
        <v>45198</v>
      </c>
      <c r="R63" s="205">
        <v>45198</v>
      </c>
      <c r="S63" s="205">
        <v>45236</v>
      </c>
      <c r="T63" s="205">
        <v>45236</v>
      </c>
      <c r="U63" s="206" t="s">
        <v>334</v>
      </c>
      <c r="V63" s="207" t="s">
        <v>627</v>
      </c>
      <c r="W63" s="208">
        <v>12</v>
      </c>
      <c r="X63" s="209">
        <v>213900</v>
      </c>
      <c r="Y63" s="209">
        <v>23640</v>
      </c>
      <c r="Z63" s="209">
        <v>0</v>
      </c>
      <c r="AA63" s="209">
        <v>237540</v>
      </c>
      <c r="AB63" s="210"/>
    </row>
    <row r="64" spans="1:28" ht="25.5" customHeight="1" x14ac:dyDescent="0.4">
      <c r="A64" s="196" t="s">
        <v>628</v>
      </c>
      <c r="B64" s="212" t="s">
        <v>629</v>
      </c>
      <c r="C64" s="213" t="s">
        <v>630</v>
      </c>
      <c r="D64" s="214" t="s">
        <v>631</v>
      </c>
      <c r="E64" s="215" t="s">
        <v>632</v>
      </c>
      <c r="F64" s="201" t="s">
        <v>633</v>
      </c>
      <c r="G64" s="202" t="s">
        <v>634</v>
      </c>
      <c r="H64" s="203">
        <v>3</v>
      </c>
      <c r="I64" s="204">
        <v>45246</v>
      </c>
      <c r="J64" s="205">
        <v>45273</v>
      </c>
      <c r="K64" s="205">
        <v>45280</v>
      </c>
      <c r="L64" s="205" t="s">
        <v>280</v>
      </c>
      <c r="M64" s="205" t="s">
        <v>280</v>
      </c>
      <c r="N64" s="205" t="s">
        <v>280</v>
      </c>
      <c r="O64" s="205" t="s">
        <v>280</v>
      </c>
      <c r="P64" s="205" t="s">
        <v>280</v>
      </c>
      <c r="Q64" s="205" t="s">
        <v>280</v>
      </c>
      <c r="R64" s="205" t="s">
        <v>280</v>
      </c>
      <c r="S64" s="205" t="s">
        <v>280</v>
      </c>
      <c r="T64" s="205" t="s">
        <v>280</v>
      </c>
      <c r="U64" s="206" t="s">
        <v>281</v>
      </c>
      <c r="V64" s="207" t="s">
        <v>288</v>
      </c>
      <c r="W64" s="208">
        <v>12</v>
      </c>
      <c r="X64" s="209">
        <v>276300</v>
      </c>
      <c r="Y64" s="209">
        <v>204648</v>
      </c>
      <c r="Z64" s="209">
        <v>0</v>
      </c>
      <c r="AA64" s="209">
        <v>480948</v>
      </c>
      <c r="AB64" s="210"/>
    </row>
    <row r="65" spans="1:28" ht="25.5" customHeight="1" x14ac:dyDescent="0.4">
      <c r="A65" s="196" t="s">
        <v>635</v>
      </c>
      <c r="B65" s="212" t="s">
        <v>636</v>
      </c>
      <c r="C65" s="213" t="s">
        <v>637</v>
      </c>
      <c r="D65" s="214" t="s">
        <v>638</v>
      </c>
      <c r="E65" s="215" t="s">
        <v>639</v>
      </c>
      <c r="F65" s="201" t="s">
        <v>640</v>
      </c>
      <c r="G65" s="202" t="s">
        <v>641</v>
      </c>
      <c r="H65" s="203">
        <v>6</v>
      </c>
      <c r="I65" s="204">
        <v>45231</v>
      </c>
      <c r="J65" s="205">
        <v>45232</v>
      </c>
      <c r="K65" s="205">
        <v>45237</v>
      </c>
      <c r="L65" s="205">
        <v>45250</v>
      </c>
      <c r="M65" s="205">
        <v>45265</v>
      </c>
      <c r="N65" s="205">
        <v>45279</v>
      </c>
      <c r="O65" s="205" t="s">
        <v>280</v>
      </c>
      <c r="P65" s="205" t="s">
        <v>280</v>
      </c>
      <c r="Q65" s="205" t="s">
        <v>280</v>
      </c>
      <c r="R65" s="205" t="s">
        <v>280</v>
      </c>
      <c r="S65" s="205" t="s">
        <v>280</v>
      </c>
      <c r="T65" s="205" t="s">
        <v>280</v>
      </c>
      <c r="U65" s="206" t="s">
        <v>453</v>
      </c>
      <c r="V65" s="207" t="s">
        <v>642</v>
      </c>
      <c r="W65" s="208">
        <v>18</v>
      </c>
      <c r="X65" s="209">
        <v>490200</v>
      </c>
      <c r="Y65" s="209">
        <v>18588</v>
      </c>
      <c r="Z65" s="209">
        <v>6600</v>
      </c>
      <c r="AA65" s="209">
        <v>515388</v>
      </c>
      <c r="AB65" s="210" t="s">
        <v>344</v>
      </c>
    </row>
    <row r="66" spans="1:28" ht="25.5" customHeight="1" x14ac:dyDescent="0.4">
      <c r="A66" s="196" t="s">
        <v>643</v>
      </c>
      <c r="B66" s="212" t="s">
        <v>644</v>
      </c>
      <c r="C66" s="213" t="s">
        <v>645</v>
      </c>
      <c r="D66" s="214" t="s">
        <v>646</v>
      </c>
      <c r="E66" s="215" t="s">
        <v>647</v>
      </c>
      <c r="F66" s="201" t="s">
        <v>648</v>
      </c>
      <c r="G66" s="202" t="s">
        <v>649</v>
      </c>
      <c r="H66" s="203">
        <v>4</v>
      </c>
      <c r="I66" s="204">
        <v>45091</v>
      </c>
      <c r="J66" s="205">
        <v>45182</v>
      </c>
      <c r="K66" s="205">
        <v>45224</v>
      </c>
      <c r="L66" s="205">
        <v>45232</v>
      </c>
      <c r="M66" s="205" t="s">
        <v>280</v>
      </c>
      <c r="N66" s="205" t="s">
        <v>280</v>
      </c>
      <c r="O66" s="205" t="s">
        <v>280</v>
      </c>
      <c r="P66" s="205" t="s">
        <v>280</v>
      </c>
      <c r="Q66" s="205" t="s">
        <v>280</v>
      </c>
      <c r="R66" s="205" t="s">
        <v>280</v>
      </c>
      <c r="S66" s="205" t="s">
        <v>280</v>
      </c>
      <c r="T66" s="205" t="s">
        <v>280</v>
      </c>
      <c r="U66" s="206" t="s">
        <v>281</v>
      </c>
      <c r="V66" s="207" t="s">
        <v>355</v>
      </c>
      <c r="W66" s="208">
        <v>16</v>
      </c>
      <c r="X66" s="209">
        <v>410000</v>
      </c>
      <c r="Y66" s="209">
        <v>1148912</v>
      </c>
      <c r="Z66" s="209">
        <v>0</v>
      </c>
      <c r="AA66" s="209">
        <v>1558912</v>
      </c>
      <c r="AB66" s="210" t="s">
        <v>344</v>
      </c>
    </row>
    <row r="67" spans="1:28" ht="25.5" customHeight="1" x14ac:dyDescent="0.4">
      <c r="A67" s="196" t="s">
        <v>650</v>
      </c>
      <c r="B67" s="212" t="s">
        <v>651</v>
      </c>
      <c r="C67" s="213" t="s">
        <v>652</v>
      </c>
      <c r="D67" s="214" t="s">
        <v>653</v>
      </c>
      <c r="E67" s="215" t="s">
        <v>654</v>
      </c>
      <c r="F67" s="201" t="s">
        <v>655</v>
      </c>
      <c r="G67" s="202" t="s">
        <v>654</v>
      </c>
      <c r="H67" s="203">
        <v>12</v>
      </c>
      <c r="I67" s="204">
        <v>45180</v>
      </c>
      <c r="J67" s="205">
        <v>45180</v>
      </c>
      <c r="K67" s="205">
        <v>45180</v>
      </c>
      <c r="L67" s="205">
        <v>45181</v>
      </c>
      <c r="M67" s="205">
        <v>45181</v>
      </c>
      <c r="N67" s="205">
        <v>45182</v>
      </c>
      <c r="O67" s="205">
        <v>45182</v>
      </c>
      <c r="P67" s="205">
        <v>45182</v>
      </c>
      <c r="Q67" s="205">
        <v>45183</v>
      </c>
      <c r="R67" s="205">
        <v>45183</v>
      </c>
      <c r="S67" s="205">
        <v>45184</v>
      </c>
      <c r="T67" s="205">
        <v>45184</v>
      </c>
      <c r="U67" s="206" t="s">
        <v>281</v>
      </c>
      <c r="V67" s="207" t="s">
        <v>288</v>
      </c>
      <c r="W67" s="208">
        <v>60</v>
      </c>
      <c r="X67" s="209">
        <v>448650</v>
      </c>
      <c r="Y67" s="209">
        <v>175798</v>
      </c>
      <c r="Z67" s="209">
        <v>0</v>
      </c>
      <c r="AA67" s="209">
        <v>624448</v>
      </c>
      <c r="AB67" s="210"/>
    </row>
    <row r="68" spans="1:28" ht="25.5" customHeight="1" x14ac:dyDescent="0.4">
      <c r="A68" s="196" t="s">
        <v>656</v>
      </c>
      <c r="B68" s="212" t="s">
        <v>657</v>
      </c>
      <c r="C68" s="213" t="s">
        <v>658</v>
      </c>
      <c r="D68" s="214" t="s">
        <v>659</v>
      </c>
      <c r="E68" s="215" t="s">
        <v>660</v>
      </c>
      <c r="F68" s="201" t="s">
        <v>661</v>
      </c>
      <c r="G68" s="202" t="s">
        <v>662</v>
      </c>
      <c r="H68" s="203">
        <v>6</v>
      </c>
      <c r="I68" s="204">
        <v>45090</v>
      </c>
      <c r="J68" s="205">
        <v>45111</v>
      </c>
      <c r="K68" s="205">
        <v>45181</v>
      </c>
      <c r="L68" s="205">
        <v>45229</v>
      </c>
      <c r="M68" s="205">
        <v>45245</v>
      </c>
      <c r="N68" s="205">
        <v>45261</v>
      </c>
      <c r="O68" s="205" t="s">
        <v>280</v>
      </c>
      <c r="P68" s="205" t="s">
        <v>280</v>
      </c>
      <c r="Q68" s="205" t="s">
        <v>280</v>
      </c>
      <c r="R68" s="205" t="s">
        <v>280</v>
      </c>
      <c r="S68" s="205" t="s">
        <v>280</v>
      </c>
      <c r="T68" s="205" t="s">
        <v>280</v>
      </c>
      <c r="U68" s="206" t="s">
        <v>476</v>
      </c>
      <c r="V68" s="207" t="s">
        <v>663</v>
      </c>
      <c r="W68" s="208">
        <v>24</v>
      </c>
      <c r="X68" s="209">
        <v>447900</v>
      </c>
      <c r="Y68" s="209">
        <v>26400</v>
      </c>
      <c r="Z68" s="209">
        <v>0</v>
      </c>
      <c r="AA68" s="209">
        <v>474300</v>
      </c>
      <c r="AB68" s="210"/>
    </row>
    <row r="69" spans="1:28" ht="25.5" customHeight="1" x14ac:dyDescent="0.4">
      <c r="A69" s="196" t="s">
        <v>664</v>
      </c>
      <c r="B69" s="212" t="s">
        <v>665</v>
      </c>
      <c r="C69" s="213" t="s">
        <v>658</v>
      </c>
      <c r="D69" s="214" t="s">
        <v>659</v>
      </c>
      <c r="E69" s="215" t="s">
        <v>666</v>
      </c>
      <c r="F69" s="201" t="s">
        <v>667</v>
      </c>
      <c r="G69" s="202" t="s">
        <v>280</v>
      </c>
      <c r="H69" s="203">
        <v>8</v>
      </c>
      <c r="I69" s="204">
        <v>45183</v>
      </c>
      <c r="J69" s="205">
        <v>45190</v>
      </c>
      <c r="K69" s="205">
        <v>45196</v>
      </c>
      <c r="L69" s="205">
        <v>45203</v>
      </c>
      <c r="M69" s="205">
        <v>45215</v>
      </c>
      <c r="N69" s="205">
        <v>45229</v>
      </c>
      <c r="O69" s="205">
        <v>45243</v>
      </c>
      <c r="P69" s="205">
        <v>45257</v>
      </c>
      <c r="Q69" s="205" t="s">
        <v>280</v>
      </c>
      <c r="R69" s="205" t="s">
        <v>280</v>
      </c>
      <c r="S69" s="205" t="s">
        <v>280</v>
      </c>
      <c r="T69" s="205" t="s">
        <v>280</v>
      </c>
      <c r="U69" s="206" t="s">
        <v>453</v>
      </c>
      <c r="V69" s="207" t="s">
        <v>460</v>
      </c>
      <c r="W69" s="208">
        <v>40</v>
      </c>
      <c r="X69" s="209">
        <v>618000</v>
      </c>
      <c r="Y69" s="209">
        <v>56528</v>
      </c>
      <c r="Z69" s="209">
        <v>0</v>
      </c>
      <c r="AA69" s="209">
        <v>674528</v>
      </c>
      <c r="AB69" s="210"/>
    </row>
    <row r="70" spans="1:28" ht="25.5" customHeight="1" x14ac:dyDescent="0.4">
      <c r="A70" s="196" t="s">
        <v>668</v>
      </c>
      <c r="B70" s="212" t="s">
        <v>669</v>
      </c>
      <c r="C70" s="213" t="s">
        <v>658</v>
      </c>
      <c r="D70" s="214" t="s">
        <v>659</v>
      </c>
      <c r="E70" s="215" t="s">
        <v>670</v>
      </c>
      <c r="F70" s="201" t="s">
        <v>671</v>
      </c>
      <c r="G70" s="202" t="s">
        <v>672</v>
      </c>
      <c r="H70" s="203">
        <v>3</v>
      </c>
      <c r="I70" s="204">
        <v>45078</v>
      </c>
      <c r="J70" s="205">
        <v>45085</v>
      </c>
      <c r="K70" s="205">
        <v>45092</v>
      </c>
      <c r="L70" s="205" t="s">
        <v>280</v>
      </c>
      <c r="M70" s="205" t="s">
        <v>280</v>
      </c>
      <c r="N70" s="205" t="s">
        <v>280</v>
      </c>
      <c r="O70" s="205" t="s">
        <v>280</v>
      </c>
      <c r="P70" s="205" t="s">
        <v>280</v>
      </c>
      <c r="Q70" s="205" t="s">
        <v>280</v>
      </c>
      <c r="R70" s="205" t="s">
        <v>280</v>
      </c>
      <c r="S70" s="205" t="s">
        <v>280</v>
      </c>
      <c r="T70" s="205" t="s">
        <v>280</v>
      </c>
      <c r="U70" s="206" t="s">
        <v>281</v>
      </c>
      <c r="V70" s="207" t="s">
        <v>288</v>
      </c>
      <c r="W70" s="208">
        <v>12</v>
      </c>
      <c r="X70" s="209">
        <v>141360</v>
      </c>
      <c r="Y70" s="209">
        <v>3582</v>
      </c>
      <c r="Z70" s="209">
        <v>0</v>
      </c>
      <c r="AA70" s="209">
        <v>144942</v>
      </c>
      <c r="AB70" s="210"/>
    </row>
    <row r="71" spans="1:28" ht="25.5" customHeight="1" x14ac:dyDescent="0.4">
      <c r="A71" s="196" t="s">
        <v>673</v>
      </c>
      <c r="B71" s="212" t="s">
        <v>674</v>
      </c>
      <c r="C71" s="213" t="s">
        <v>658</v>
      </c>
      <c r="D71" s="214" t="s">
        <v>659</v>
      </c>
      <c r="E71" s="215" t="s">
        <v>675</v>
      </c>
      <c r="F71" s="201" t="s">
        <v>676</v>
      </c>
      <c r="G71" s="202" t="s">
        <v>677</v>
      </c>
      <c r="H71" s="203">
        <v>3</v>
      </c>
      <c r="I71" s="204">
        <v>45267</v>
      </c>
      <c r="J71" s="205">
        <v>45272</v>
      </c>
      <c r="K71" s="205">
        <v>45274</v>
      </c>
      <c r="L71" s="205" t="s">
        <v>280</v>
      </c>
      <c r="M71" s="205" t="s">
        <v>280</v>
      </c>
      <c r="N71" s="205" t="s">
        <v>280</v>
      </c>
      <c r="O71" s="205" t="s">
        <v>280</v>
      </c>
      <c r="P71" s="205" t="s">
        <v>280</v>
      </c>
      <c r="Q71" s="205" t="s">
        <v>280</v>
      </c>
      <c r="R71" s="205" t="s">
        <v>280</v>
      </c>
      <c r="S71" s="205" t="s">
        <v>280</v>
      </c>
      <c r="T71" s="205" t="s">
        <v>280</v>
      </c>
      <c r="U71" s="206" t="s">
        <v>312</v>
      </c>
      <c r="V71" s="207" t="s">
        <v>313</v>
      </c>
      <c r="W71" s="208">
        <v>12</v>
      </c>
      <c r="X71" s="209">
        <v>427800</v>
      </c>
      <c r="Y71" s="209">
        <v>28740</v>
      </c>
      <c r="Z71" s="209">
        <v>147260</v>
      </c>
      <c r="AA71" s="209">
        <v>603800</v>
      </c>
      <c r="AB71" s="210"/>
    </row>
    <row r="72" spans="1:28" ht="25.5" customHeight="1" x14ac:dyDescent="0.4">
      <c r="A72" s="196" t="s">
        <v>678</v>
      </c>
      <c r="B72" s="212" t="s">
        <v>679</v>
      </c>
      <c r="C72" s="213" t="s">
        <v>680</v>
      </c>
      <c r="D72" s="214" t="s">
        <v>681</v>
      </c>
      <c r="E72" s="215" t="s">
        <v>682</v>
      </c>
      <c r="F72" s="201" t="s">
        <v>683</v>
      </c>
      <c r="G72" s="202" t="s">
        <v>684</v>
      </c>
      <c r="H72" s="203">
        <v>3</v>
      </c>
      <c r="I72" s="204">
        <v>45219</v>
      </c>
      <c r="J72" s="205">
        <v>45240</v>
      </c>
      <c r="K72" s="205">
        <v>45268</v>
      </c>
      <c r="L72" s="205" t="s">
        <v>280</v>
      </c>
      <c r="M72" s="205" t="s">
        <v>280</v>
      </c>
      <c r="N72" s="205" t="s">
        <v>280</v>
      </c>
      <c r="O72" s="205" t="s">
        <v>280</v>
      </c>
      <c r="P72" s="205" t="s">
        <v>280</v>
      </c>
      <c r="Q72" s="205" t="s">
        <v>280</v>
      </c>
      <c r="R72" s="205" t="s">
        <v>280</v>
      </c>
      <c r="S72" s="205" t="s">
        <v>280</v>
      </c>
      <c r="T72" s="205" t="s">
        <v>280</v>
      </c>
      <c r="U72" s="206" t="s">
        <v>453</v>
      </c>
      <c r="V72" s="207" t="s">
        <v>454</v>
      </c>
      <c r="W72" s="208">
        <v>18</v>
      </c>
      <c r="X72" s="209">
        <v>340950</v>
      </c>
      <c r="Y72" s="209">
        <v>31094</v>
      </c>
      <c r="Z72" s="209">
        <v>0</v>
      </c>
      <c r="AA72" s="209">
        <v>372044</v>
      </c>
      <c r="AB72" s="210"/>
    </row>
    <row r="73" spans="1:28" ht="25.5" customHeight="1" x14ac:dyDescent="0.4">
      <c r="A73" s="196" t="s">
        <v>685</v>
      </c>
      <c r="B73" s="212" t="s">
        <v>686</v>
      </c>
      <c r="C73" s="213" t="s">
        <v>687</v>
      </c>
      <c r="D73" s="214" t="s">
        <v>688</v>
      </c>
      <c r="E73" s="215" t="s">
        <v>689</v>
      </c>
      <c r="F73" s="201" t="s">
        <v>690</v>
      </c>
      <c r="G73" s="202" t="s">
        <v>691</v>
      </c>
      <c r="H73" s="203">
        <v>8</v>
      </c>
      <c r="I73" s="204">
        <v>45184</v>
      </c>
      <c r="J73" s="205">
        <v>45184</v>
      </c>
      <c r="K73" s="205">
        <v>45195</v>
      </c>
      <c r="L73" s="205">
        <v>45195</v>
      </c>
      <c r="M73" s="205">
        <v>45198</v>
      </c>
      <c r="N73" s="205">
        <v>45198</v>
      </c>
      <c r="O73" s="205">
        <v>45205</v>
      </c>
      <c r="P73" s="205">
        <v>45205</v>
      </c>
      <c r="Q73" s="205" t="s">
        <v>280</v>
      </c>
      <c r="R73" s="205" t="s">
        <v>280</v>
      </c>
      <c r="S73" s="205" t="s">
        <v>280</v>
      </c>
      <c r="T73" s="205" t="s">
        <v>280</v>
      </c>
      <c r="U73" s="206" t="s">
        <v>281</v>
      </c>
      <c r="V73" s="207" t="s">
        <v>288</v>
      </c>
      <c r="W73" s="208">
        <v>8</v>
      </c>
      <c r="X73" s="209">
        <v>142600</v>
      </c>
      <c r="Y73" s="209">
        <v>3600</v>
      </c>
      <c r="Z73" s="209">
        <v>0</v>
      </c>
      <c r="AA73" s="209">
        <v>146200</v>
      </c>
      <c r="AB73" s="210" t="s">
        <v>344</v>
      </c>
    </row>
    <row r="74" spans="1:28" ht="25.5" customHeight="1" x14ac:dyDescent="0.4">
      <c r="A74" s="196" t="s">
        <v>692</v>
      </c>
      <c r="B74" s="212" t="s">
        <v>693</v>
      </c>
      <c r="C74" s="213" t="s">
        <v>694</v>
      </c>
      <c r="D74" s="214" t="s">
        <v>695</v>
      </c>
      <c r="E74" s="215" t="s">
        <v>696</v>
      </c>
      <c r="F74" s="201" t="s">
        <v>697</v>
      </c>
      <c r="G74" s="202" t="s">
        <v>698</v>
      </c>
      <c r="H74" s="203">
        <v>3</v>
      </c>
      <c r="I74" s="204">
        <v>45226</v>
      </c>
      <c r="J74" s="205">
        <v>45232</v>
      </c>
      <c r="K74" s="205">
        <v>45244</v>
      </c>
      <c r="L74" s="205" t="s">
        <v>280</v>
      </c>
      <c r="M74" s="205" t="s">
        <v>280</v>
      </c>
      <c r="N74" s="205" t="s">
        <v>280</v>
      </c>
      <c r="O74" s="205" t="s">
        <v>280</v>
      </c>
      <c r="P74" s="205" t="s">
        <v>280</v>
      </c>
      <c r="Q74" s="205" t="s">
        <v>280</v>
      </c>
      <c r="R74" s="205" t="s">
        <v>280</v>
      </c>
      <c r="S74" s="205" t="s">
        <v>280</v>
      </c>
      <c r="T74" s="205" t="s">
        <v>280</v>
      </c>
      <c r="U74" s="206" t="s">
        <v>281</v>
      </c>
      <c r="V74" s="207" t="s">
        <v>526</v>
      </c>
      <c r="W74" s="208">
        <v>18</v>
      </c>
      <c r="X74" s="209">
        <v>262950</v>
      </c>
      <c r="Y74" s="209">
        <v>22020</v>
      </c>
      <c r="Z74" s="209">
        <v>0</v>
      </c>
      <c r="AA74" s="209">
        <v>284970</v>
      </c>
      <c r="AB74" s="210"/>
    </row>
    <row r="75" spans="1:28" ht="25.5" customHeight="1" x14ac:dyDescent="0.4">
      <c r="A75" s="196" t="s">
        <v>699</v>
      </c>
      <c r="B75" s="212" t="s">
        <v>700</v>
      </c>
      <c r="C75" s="213" t="s">
        <v>701</v>
      </c>
      <c r="D75" s="214" t="s">
        <v>702</v>
      </c>
      <c r="E75" s="215" t="s">
        <v>703</v>
      </c>
      <c r="F75" s="201" t="s">
        <v>704</v>
      </c>
      <c r="G75" s="202" t="s">
        <v>705</v>
      </c>
      <c r="H75" s="203">
        <v>8</v>
      </c>
      <c r="I75" s="204">
        <v>45089</v>
      </c>
      <c r="J75" s="205">
        <v>45096</v>
      </c>
      <c r="K75" s="205">
        <v>45209</v>
      </c>
      <c r="L75" s="205">
        <v>45210</v>
      </c>
      <c r="M75" s="205">
        <v>45216</v>
      </c>
      <c r="N75" s="205">
        <v>45217</v>
      </c>
      <c r="O75" s="205">
        <v>45306</v>
      </c>
      <c r="P75" s="205">
        <v>45307</v>
      </c>
      <c r="Q75" s="205" t="s">
        <v>280</v>
      </c>
      <c r="R75" s="205" t="s">
        <v>280</v>
      </c>
      <c r="S75" s="205" t="s">
        <v>280</v>
      </c>
      <c r="T75" s="205" t="s">
        <v>280</v>
      </c>
      <c r="U75" s="206" t="s">
        <v>281</v>
      </c>
      <c r="V75" s="207" t="s">
        <v>526</v>
      </c>
      <c r="W75" s="208">
        <v>48</v>
      </c>
      <c r="X75" s="209">
        <v>701200</v>
      </c>
      <c r="Y75" s="209">
        <v>333728</v>
      </c>
      <c r="Z75" s="209">
        <v>35280</v>
      </c>
      <c r="AA75" s="209">
        <v>1070208</v>
      </c>
      <c r="AB75" s="210"/>
    </row>
    <row r="76" spans="1:28" ht="25.5" customHeight="1" x14ac:dyDescent="0.4">
      <c r="A76" s="196" t="s">
        <v>706</v>
      </c>
      <c r="B76" s="212" t="s">
        <v>707</v>
      </c>
      <c r="C76" s="213" t="s">
        <v>708</v>
      </c>
      <c r="D76" s="214" t="s">
        <v>709</v>
      </c>
      <c r="E76" s="215" t="s">
        <v>710</v>
      </c>
      <c r="F76" s="201" t="s">
        <v>711</v>
      </c>
      <c r="G76" s="202" t="s">
        <v>712</v>
      </c>
      <c r="H76" s="203">
        <v>1</v>
      </c>
      <c r="I76" s="204">
        <v>45079</v>
      </c>
      <c r="J76" s="205" t="s">
        <v>280</v>
      </c>
      <c r="K76" s="205" t="s">
        <v>280</v>
      </c>
      <c r="L76" s="205" t="s">
        <v>280</v>
      </c>
      <c r="M76" s="205" t="s">
        <v>280</v>
      </c>
      <c r="N76" s="205" t="s">
        <v>280</v>
      </c>
      <c r="O76" s="205" t="s">
        <v>280</v>
      </c>
      <c r="P76" s="205" t="s">
        <v>280</v>
      </c>
      <c r="Q76" s="205" t="s">
        <v>280</v>
      </c>
      <c r="R76" s="205" t="s">
        <v>280</v>
      </c>
      <c r="S76" s="205" t="s">
        <v>280</v>
      </c>
      <c r="T76" s="205" t="s">
        <v>280</v>
      </c>
      <c r="U76" s="206" t="s">
        <v>334</v>
      </c>
      <c r="V76" s="207" t="s">
        <v>713</v>
      </c>
      <c r="W76" s="208">
        <v>2</v>
      </c>
      <c r="X76" s="209">
        <v>71300</v>
      </c>
      <c r="Y76" s="209">
        <v>3330</v>
      </c>
      <c r="Z76" s="209">
        <v>0</v>
      </c>
      <c r="AA76" s="209">
        <v>74630</v>
      </c>
      <c r="AB76" s="210" t="s">
        <v>344</v>
      </c>
    </row>
    <row r="77" spans="1:28" ht="25.5" customHeight="1" x14ac:dyDescent="0.4">
      <c r="A77" s="196" t="s">
        <v>714</v>
      </c>
      <c r="B77" s="212" t="s">
        <v>715</v>
      </c>
      <c r="C77" s="213" t="s">
        <v>708</v>
      </c>
      <c r="D77" s="214" t="s">
        <v>709</v>
      </c>
      <c r="E77" s="215" t="s">
        <v>716</v>
      </c>
      <c r="F77" s="201" t="s">
        <v>717</v>
      </c>
      <c r="G77" s="202" t="s">
        <v>533</v>
      </c>
      <c r="H77" s="203">
        <v>3</v>
      </c>
      <c r="I77" s="204">
        <v>45100</v>
      </c>
      <c r="J77" s="205">
        <v>45184</v>
      </c>
      <c r="K77" s="205">
        <v>45275</v>
      </c>
      <c r="L77" s="205" t="s">
        <v>280</v>
      </c>
      <c r="M77" s="205" t="s">
        <v>280</v>
      </c>
      <c r="N77" s="205" t="s">
        <v>280</v>
      </c>
      <c r="O77" s="205" t="s">
        <v>280</v>
      </c>
      <c r="P77" s="205" t="s">
        <v>280</v>
      </c>
      <c r="Q77" s="205" t="s">
        <v>280</v>
      </c>
      <c r="R77" s="205" t="s">
        <v>280</v>
      </c>
      <c r="S77" s="205" t="s">
        <v>280</v>
      </c>
      <c r="T77" s="205" t="s">
        <v>280</v>
      </c>
      <c r="U77" s="206" t="s">
        <v>281</v>
      </c>
      <c r="V77" s="207" t="s">
        <v>288</v>
      </c>
      <c r="W77" s="208">
        <v>24</v>
      </c>
      <c r="X77" s="209">
        <v>552600</v>
      </c>
      <c r="Y77" s="209">
        <v>71400</v>
      </c>
      <c r="Z77" s="209">
        <v>0</v>
      </c>
      <c r="AA77" s="209">
        <v>624000</v>
      </c>
      <c r="AB77" s="210"/>
    </row>
    <row r="78" spans="1:28" ht="25.5" customHeight="1" x14ac:dyDescent="0.4">
      <c r="A78" s="196" t="s">
        <v>718</v>
      </c>
      <c r="B78" s="212" t="s">
        <v>719</v>
      </c>
      <c r="C78" s="213" t="s">
        <v>708</v>
      </c>
      <c r="D78" s="214" t="s">
        <v>709</v>
      </c>
      <c r="E78" s="215" t="s">
        <v>720</v>
      </c>
      <c r="F78" s="201" t="s">
        <v>721</v>
      </c>
      <c r="G78" s="202" t="s">
        <v>533</v>
      </c>
      <c r="H78" s="203">
        <v>4</v>
      </c>
      <c r="I78" s="204">
        <v>45107</v>
      </c>
      <c r="J78" s="205">
        <v>45114</v>
      </c>
      <c r="K78" s="205">
        <v>45167</v>
      </c>
      <c r="L78" s="205">
        <v>45168</v>
      </c>
      <c r="M78" s="205" t="s">
        <v>280</v>
      </c>
      <c r="N78" s="205" t="s">
        <v>280</v>
      </c>
      <c r="O78" s="205" t="s">
        <v>280</v>
      </c>
      <c r="P78" s="205" t="s">
        <v>280</v>
      </c>
      <c r="Q78" s="205" t="s">
        <v>280</v>
      </c>
      <c r="R78" s="205" t="s">
        <v>280</v>
      </c>
      <c r="S78" s="205" t="s">
        <v>280</v>
      </c>
      <c r="T78" s="205" t="s">
        <v>280</v>
      </c>
      <c r="U78" s="206" t="s">
        <v>281</v>
      </c>
      <c r="V78" s="207" t="s">
        <v>288</v>
      </c>
      <c r="W78" s="208">
        <v>32</v>
      </c>
      <c r="X78" s="209">
        <v>736800</v>
      </c>
      <c r="Y78" s="209">
        <v>34800</v>
      </c>
      <c r="Z78" s="209">
        <v>0</v>
      </c>
      <c r="AA78" s="209">
        <v>771600</v>
      </c>
      <c r="AB78" s="210"/>
    </row>
    <row r="79" spans="1:28" ht="25.5" customHeight="1" x14ac:dyDescent="0.4">
      <c r="A79" s="196" t="s">
        <v>722</v>
      </c>
      <c r="B79" s="212" t="s">
        <v>723</v>
      </c>
      <c r="C79" s="213" t="s">
        <v>708</v>
      </c>
      <c r="D79" s="214" t="s">
        <v>709</v>
      </c>
      <c r="E79" s="215" t="s">
        <v>724</v>
      </c>
      <c r="F79" s="201" t="s">
        <v>725</v>
      </c>
      <c r="G79" s="202" t="s">
        <v>533</v>
      </c>
      <c r="H79" s="203">
        <v>5</v>
      </c>
      <c r="I79" s="204">
        <v>45177</v>
      </c>
      <c r="J79" s="205">
        <v>45219</v>
      </c>
      <c r="K79" s="205">
        <v>45247</v>
      </c>
      <c r="L79" s="205">
        <v>45268</v>
      </c>
      <c r="M79" s="205">
        <v>45310</v>
      </c>
      <c r="N79" s="205" t="s">
        <v>280</v>
      </c>
      <c r="O79" s="205" t="s">
        <v>280</v>
      </c>
      <c r="P79" s="205" t="s">
        <v>280</v>
      </c>
      <c r="Q79" s="205" t="s">
        <v>280</v>
      </c>
      <c r="R79" s="205" t="s">
        <v>280</v>
      </c>
      <c r="S79" s="205" t="s">
        <v>280</v>
      </c>
      <c r="T79" s="205" t="s">
        <v>280</v>
      </c>
      <c r="U79" s="206" t="s">
        <v>281</v>
      </c>
      <c r="V79" s="207" t="s">
        <v>288</v>
      </c>
      <c r="W79" s="208">
        <v>30</v>
      </c>
      <c r="X79" s="209">
        <v>690750</v>
      </c>
      <c r="Y79" s="209">
        <v>62200</v>
      </c>
      <c r="Z79" s="209">
        <v>0</v>
      </c>
      <c r="AA79" s="209">
        <v>752950</v>
      </c>
      <c r="AB79" s="210"/>
    </row>
    <row r="80" spans="1:28" ht="25.5" customHeight="1" x14ac:dyDescent="0.4">
      <c r="A80" s="196" t="s">
        <v>726</v>
      </c>
      <c r="B80" s="212" t="s">
        <v>727</v>
      </c>
      <c r="C80" s="213" t="s">
        <v>708</v>
      </c>
      <c r="D80" s="214" t="s">
        <v>709</v>
      </c>
      <c r="E80" s="215" t="s">
        <v>728</v>
      </c>
      <c r="F80" s="201" t="s">
        <v>729</v>
      </c>
      <c r="G80" s="202" t="s">
        <v>533</v>
      </c>
      <c r="H80" s="203">
        <v>3</v>
      </c>
      <c r="I80" s="204">
        <v>45210</v>
      </c>
      <c r="J80" s="205">
        <v>45238</v>
      </c>
      <c r="K80" s="205">
        <v>45266</v>
      </c>
      <c r="L80" s="205" t="s">
        <v>280</v>
      </c>
      <c r="M80" s="205" t="s">
        <v>280</v>
      </c>
      <c r="N80" s="205" t="s">
        <v>280</v>
      </c>
      <c r="O80" s="205" t="s">
        <v>280</v>
      </c>
      <c r="P80" s="205" t="s">
        <v>280</v>
      </c>
      <c r="Q80" s="205" t="s">
        <v>280</v>
      </c>
      <c r="R80" s="205" t="s">
        <v>280</v>
      </c>
      <c r="S80" s="205" t="s">
        <v>280</v>
      </c>
      <c r="T80" s="205" t="s">
        <v>280</v>
      </c>
      <c r="U80" s="206" t="s">
        <v>281</v>
      </c>
      <c r="V80" s="207" t="s">
        <v>288</v>
      </c>
      <c r="W80" s="208">
        <v>24</v>
      </c>
      <c r="X80" s="209">
        <v>552600</v>
      </c>
      <c r="Y80" s="209">
        <v>27840</v>
      </c>
      <c r="Z80" s="209">
        <v>0</v>
      </c>
      <c r="AA80" s="209">
        <v>580440</v>
      </c>
      <c r="AB80" s="210"/>
    </row>
    <row r="81" spans="1:28" ht="25.5" customHeight="1" x14ac:dyDescent="0.4">
      <c r="A81" s="196" t="s">
        <v>730</v>
      </c>
      <c r="B81" s="212" t="s">
        <v>731</v>
      </c>
      <c r="C81" s="213" t="s">
        <v>732</v>
      </c>
      <c r="D81" s="214" t="s">
        <v>733</v>
      </c>
      <c r="E81" s="215" t="s">
        <v>734</v>
      </c>
      <c r="F81" s="201" t="s">
        <v>735</v>
      </c>
      <c r="G81" s="202" t="s">
        <v>516</v>
      </c>
      <c r="H81" s="203">
        <v>4</v>
      </c>
      <c r="I81" s="204">
        <v>45177</v>
      </c>
      <c r="J81" s="205">
        <v>45205</v>
      </c>
      <c r="K81" s="205">
        <v>45275</v>
      </c>
      <c r="L81" s="205">
        <v>45310</v>
      </c>
      <c r="M81" s="205" t="s">
        <v>280</v>
      </c>
      <c r="N81" s="205" t="s">
        <v>280</v>
      </c>
      <c r="O81" s="205" t="s">
        <v>280</v>
      </c>
      <c r="P81" s="205" t="s">
        <v>280</v>
      </c>
      <c r="Q81" s="205" t="s">
        <v>280</v>
      </c>
      <c r="R81" s="205" t="s">
        <v>280</v>
      </c>
      <c r="S81" s="205" t="s">
        <v>280</v>
      </c>
      <c r="T81" s="205" t="s">
        <v>280</v>
      </c>
      <c r="U81" s="206" t="s">
        <v>281</v>
      </c>
      <c r="V81" s="207" t="s">
        <v>288</v>
      </c>
      <c r="W81" s="208">
        <v>20</v>
      </c>
      <c r="X81" s="209">
        <v>309000</v>
      </c>
      <c r="Y81" s="209">
        <v>353360</v>
      </c>
      <c r="Z81" s="209">
        <v>0</v>
      </c>
      <c r="AA81" s="209">
        <v>662360</v>
      </c>
      <c r="AB81" s="210"/>
    </row>
    <row r="82" spans="1:28" ht="25.5" customHeight="1" x14ac:dyDescent="0.4">
      <c r="A82" s="196" t="s">
        <v>736</v>
      </c>
      <c r="B82" s="212" t="s">
        <v>737</v>
      </c>
      <c r="C82" s="213" t="s">
        <v>738</v>
      </c>
      <c r="D82" s="214" t="s">
        <v>739</v>
      </c>
      <c r="E82" s="215" t="s">
        <v>740</v>
      </c>
      <c r="F82" s="201" t="s">
        <v>741</v>
      </c>
      <c r="G82" s="202" t="s">
        <v>742</v>
      </c>
      <c r="H82" s="203">
        <v>6</v>
      </c>
      <c r="I82" s="204">
        <v>45174</v>
      </c>
      <c r="J82" s="205">
        <v>45174</v>
      </c>
      <c r="K82" s="205">
        <v>45175</v>
      </c>
      <c r="L82" s="205">
        <v>45175</v>
      </c>
      <c r="M82" s="205">
        <v>45176</v>
      </c>
      <c r="N82" s="205">
        <v>45176</v>
      </c>
      <c r="O82" s="205" t="s">
        <v>280</v>
      </c>
      <c r="P82" s="205" t="s">
        <v>280</v>
      </c>
      <c r="Q82" s="205" t="s">
        <v>280</v>
      </c>
      <c r="R82" s="205" t="s">
        <v>280</v>
      </c>
      <c r="S82" s="205" t="s">
        <v>280</v>
      </c>
      <c r="T82" s="205" t="s">
        <v>280</v>
      </c>
      <c r="U82" s="206" t="s">
        <v>476</v>
      </c>
      <c r="V82" s="207" t="s">
        <v>477</v>
      </c>
      <c r="W82" s="208">
        <v>36</v>
      </c>
      <c r="X82" s="209">
        <v>340950</v>
      </c>
      <c r="Y82" s="209">
        <v>525040</v>
      </c>
      <c r="Z82" s="209">
        <v>50000</v>
      </c>
      <c r="AA82" s="209">
        <v>915990</v>
      </c>
      <c r="AB82" s="210" t="s">
        <v>344</v>
      </c>
    </row>
    <row r="83" spans="1:28" ht="25.5" customHeight="1" x14ac:dyDescent="0.4">
      <c r="A83" s="196" t="s">
        <v>743</v>
      </c>
      <c r="B83" s="212" t="s">
        <v>744</v>
      </c>
      <c r="C83" s="213" t="s">
        <v>745</v>
      </c>
      <c r="D83" s="214" t="s">
        <v>746</v>
      </c>
      <c r="E83" s="215" t="s">
        <v>747</v>
      </c>
      <c r="F83" s="201" t="s">
        <v>748</v>
      </c>
      <c r="G83" s="202" t="s">
        <v>749</v>
      </c>
      <c r="H83" s="203">
        <v>7</v>
      </c>
      <c r="I83" s="204">
        <v>45114</v>
      </c>
      <c r="J83" s="205">
        <v>45173</v>
      </c>
      <c r="K83" s="205">
        <v>45180</v>
      </c>
      <c r="L83" s="205">
        <v>45194</v>
      </c>
      <c r="M83" s="205">
        <v>45250</v>
      </c>
      <c r="N83" s="205">
        <v>45268</v>
      </c>
      <c r="O83" s="205">
        <v>45302</v>
      </c>
      <c r="P83" s="205" t="s">
        <v>280</v>
      </c>
      <c r="Q83" s="205" t="s">
        <v>280</v>
      </c>
      <c r="R83" s="205" t="s">
        <v>280</v>
      </c>
      <c r="S83" s="205" t="s">
        <v>280</v>
      </c>
      <c r="T83" s="205" t="s">
        <v>280</v>
      </c>
      <c r="U83" s="206" t="s">
        <v>401</v>
      </c>
      <c r="V83" s="207" t="s">
        <v>402</v>
      </c>
      <c r="W83" s="208">
        <v>24</v>
      </c>
      <c r="X83" s="209">
        <v>514750</v>
      </c>
      <c r="Y83" s="209">
        <v>7448</v>
      </c>
      <c r="Z83" s="209">
        <v>0</v>
      </c>
      <c r="AA83" s="209">
        <v>522198</v>
      </c>
      <c r="AB83" s="210"/>
    </row>
  </sheetData>
  <sheetProtection algorithmName="SHA-512" hashValue="ofY3UhhiVaXLE/X1es/AjlgRWXs4a8GxUyKelpMsp0BLBRZ4w+osKOUn5dwbutRZr5a7O227nr2Dn3K1G1+IJw==" saltValue="1hpOSkpzlLht/92YU4iYUA==" spinCount="100000" sheet="1" objects="1" scenarios="1" selectLockedCells="1" selectUnlockedCells="1"/>
  <autoFilter ref="A1:AB83"/>
  <phoneticPr fontId="4"/>
  <conditionalFormatting sqref="L2:AB2 A2:H2 A3:AB83">
    <cfRule type="expression" dxfId="112" priority="2">
      <formula>#REF!="不採択"</formula>
    </cfRule>
  </conditionalFormatting>
  <conditionalFormatting sqref="B1:B1048576">
    <cfRule type="duplicateValues" dxfId="111" priority="3"/>
  </conditionalFormatting>
  <conditionalFormatting sqref="I2:K2">
    <cfRule type="expression" dxfId="110" priority="1">
      <formula>#REF!="不採択"</formula>
    </cfRule>
  </conditionalFormatting>
  <conditionalFormatting sqref="A2:A1048576">
    <cfRule type="duplicateValues" dxfId="109" priority="4"/>
  </conditionalFormatting>
  <conditionalFormatting sqref="A1">
    <cfRule type="duplicateValues" dxfId="108" priority="5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AX44"/>
  <sheetViews>
    <sheetView showGridLines="0" topLeftCell="A7" workbookViewId="0">
      <selection activeCell="BY11" sqref="BY11"/>
    </sheetView>
  </sheetViews>
  <sheetFormatPr defaultColWidth="2.375" defaultRowHeight="22.5" customHeight="1" x14ac:dyDescent="0.4"/>
  <cols>
    <col min="1" max="5" width="2.375" style="3"/>
    <col min="6" max="6" width="2.375" style="3" customWidth="1"/>
    <col min="7" max="42" width="2.375" style="3"/>
    <col min="43" max="43" width="2.375" style="3" customWidth="1"/>
    <col min="44" max="16384" width="2.375" style="3"/>
  </cols>
  <sheetData>
    <row r="1" spans="1:50" s="104" customFormat="1" ht="22.5" customHeight="1" x14ac:dyDescent="0.4">
      <c r="A1" s="542" t="s">
        <v>210</v>
      </c>
      <c r="B1" s="542"/>
      <c r="C1" s="542"/>
      <c r="D1" s="542"/>
      <c r="E1" s="542"/>
      <c r="F1" s="542"/>
      <c r="G1" s="54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50" s="105" customFormat="1" ht="22.5" customHeight="1" x14ac:dyDescent="0.4">
      <c r="A2" s="543" t="s">
        <v>211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</row>
    <row r="3" spans="1:50" s="104" customFormat="1" ht="28.5" customHeight="1" x14ac:dyDescent="0.4">
      <c r="A3" s="543" t="s">
        <v>180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</row>
    <row r="4" spans="1:50" s="104" customFormat="1" ht="22.5" customHeight="1" thickBot="1" x14ac:dyDescent="0.4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9"/>
      <c r="AF4" s="129"/>
      <c r="AG4" s="129"/>
      <c r="AH4" s="129"/>
      <c r="AI4" s="129"/>
      <c r="AJ4" s="129"/>
      <c r="AK4" s="127"/>
      <c r="AL4" s="127"/>
      <c r="AM4" s="127"/>
      <c r="AN4" s="128"/>
      <c r="AO4" s="128"/>
      <c r="AP4" s="128"/>
      <c r="AQ4" s="128"/>
      <c r="AX4" s="130"/>
    </row>
    <row r="5" spans="1:50" s="65" customFormat="1" ht="16.5" customHeight="1" x14ac:dyDescent="0.4">
      <c r="A5" s="545" t="s">
        <v>181</v>
      </c>
      <c r="B5" s="546"/>
      <c r="C5" s="547"/>
      <c r="D5" s="554" t="s">
        <v>129</v>
      </c>
      <c r="E5" s="555"/>
      <c r="F5" s="556"/>
      <c r="G5" s="557" t="str">
        <f>IF(【様式12】経費報告書兼支払依頼書!G8="","",【様式12】経費報告書兼支払依頼書!G8)</f>
        <v/>
      </c>
      <c r="H5" s="557"/>
      <c r="I5" s="557"/>
      <c r="J5" s="557"/>
      <c r="K5" s="557"/>
      <c r="L5" s="558"/>
      <c r="M5" s="555" t="s">
        <v>128</v>
      </c>
      <c r="N5" s="555"/>
      <c r="O5" s="556"/>
      <c r="P5" s="557" t="str">
        <f>IF(【様式12】経費報告書兼支払依頼書!P8="","",【様式12】経費報告書兼支払依頼書!P8)</f>
        <v/>
      </c>
      <c r="Q5" s="557"/>
      <c r="R5" s="557"/>
      <c r="S5" s="557"/>
      <c r="T5" s="557"/>
      <c r="U5" s="558"/>
      <c r="V5" s="556" t="s">
        <v>127</v>
      </c>
      <c r="W5" s="737"/>
      <c r="X5" s="737"/>
      <c r="Y5" s="557" t="str">
        <f>IF(【様式12】経費報告書兼支払依頼書!Y8="","",【様式12】経費報告書兼支払依頼書!Y8)</f>
        <v/>
      </c>
      <c r="Z5" s="557"/>
      <c r="AA5" s="557"/>
      <c r="AB5" s="557"/>
      <c r="AC5" s="557"/>
      <c r="AD5" s="558"/>
      <c r="AE5" s="555" t="s">
        <v>126</v>
      </c>
      <c r="AF5" s="555"/>
      <c r="AG5" s="556"/>
      <c r="AH5" s="557" t="str">
        <f>IF(【様式12】経費報告書兼支払依頼書!AH8="","",【様式12】経費報告書兼支払依頼書!AH8)</f>
        <v/>
      </c>
      <c r="AI5" s="557"/>
      <c r="AJ5" s="557"/>
      <c r="AK5" s="557"/>
      <c r="AL5" s="557"/>
      <c r="AM5" s="565"/>
      <c r="AN5" s="66"/>
    </row>
    <row r="6" spans="1:50" s="65" customFormat="1" ht="16.5" customHeight="1" x14ac:dyDescent="0.4">
      <c r="A6" s="548"/>
      <c r="B6" s="549"/>
      <c r="C6" s="550"/>
      <c r="D6" s="738" t="s">
        <v>125</v>
      </c>
      <c r="E6" s="739"/>
      <c r="F6" s="740"/>
      <c r="G6" s="741" t="str">
        <f>IF(【様式12】経費報告書兼支払依頼書!G9="","",【様式12】経費報告書兼支払依頼書!G9)</f>
        <v/>
      </c>
      <c r="H6" s="741"/>
      <c r="I6" s="741"/>
      <c r="J6" s="741"/>
      <c r="K6" s="741"/>
      <c r="L6" s="742"/>
      <c r="M6" s="743" t="s">
        <v>124</v>
      </c>
      <c r="N6" s="743"/>
      <c r="O6" s="744"/>
      <c r="P6" s="701" t="str">
        <f>IF(【様式12】経費報告書兼支払依頼書!P9="","",【様式12】経費報告書兼支払依頼書!P9)</f>
        <v/>
      </c>
      <c r="Q6" s="701"/>
      <c r="R6" s="701"/>
      <c r="S6" s="701"/>
      <c r="T6" s="701"/>
      <c r="U6" s="745"/>
      <c r="V6" s="699" t="s">
        <v>123</v>
      </c>
      <c r="W6" s="699"/>
      <c r="X6" s="700"/>
      <c r="Y6" s="701" t="str">
        <f>IF(【様式12】経費報告書兼支払依頼書!Y9="","",【様式12】経費報告書兼支払依頼書!Y9)</f>
        <v/>
      </c>
      <c r="Z6" s="701"/>
      <c r="AA6" s="701"/>
      <c r="AB6" s="701"/>
      <c r="AC6" s="701"/>
      <c r="AD6" s="745"/>
      <c r="AE6" s="699" t="s">
        <v>122</v>
      </c>
      <c r="AF6" s="699"/>
      <c r="AG6" s="700"/>
      <c r="AH6" s="701" t="str">
        <f>IF(【様式12】経費報告書兼支払依頼書!AH9="","",【様式12】経費報告書兼支払依頼書!AH9)</f>
        <v/>
      </c>
      <c r="AI6" s="701"/>
      <c r="AJ6" s="701"/>
      <c r="AK6" s="701"/>
      <c r="AL6" s="701"/>
      <c r="AM6" s="702"/>
      <c r="AN6" s="66"/>
    </row>
    <row r="7" spans="1:50" s="65" customFormat="1" ht="16.5" customHeight="1" thickBot="1" x14ac:dyDescent="0.45">
      <c r="A7" s="551"/>
      <c r="B7" s="552"/>
      <c r="C7" s="553"/>
      <c r="D7" s="559" t="s">
        <v>121</v>
      </c>
      <c r="E7" s="560"/>
      <c r="F7" s="561"/>
      <c r="G7" s="562" t="str">
        <f>IF(【様式12】経費報告書兼支払依頼書!G10="","",【様式12】経費報告書兼支払依頼書!G10)</f>
        <v/>
      </c>
      <c r="H7" s="562"/>
      <c r="I7" s="562"/>
      <c r="J7" s="562"/>
      <c r="K7" s="562"/>
      <c r="L7" s="563"/>
      <c r="M7" s="560" t="s">
        <v>120</v>
      </c>
      <c r="N7" s="560"/>
      <c r="O7" s="561"/>
      <c r="P7" s="562" t="str">
        <f>IF(【様式12】経費報告書兼支払依頼書!P10="","",【様式12】経費報告書兼支払依頼書!P10)</f>
        <v/>
      </c>
      <c r="Q7" s="562"/>
      <c r="R7" s="562"/>
      <c r="S7" s="562"/>
      <c r="T7" s="562"/>
      <c r="U7" s="563"/>
      <c r="V7" s="560" t="s">
        <v>119</v>
      </c>
      <c r="W7" s="560"/>
      <c r="X7" s="561"/>
      <c r="Y7" s="562" t="str">
        <f>IF(【様式12】経費報告書兼支払依頼書!Y10="","",【様式12】経費報告書兼支払依頼書!Y10)</f>
        <v/>
      </c>
      <c r="Z7" s="562"/>
      <c r="AA7" s="562"/>
      <c r="AB7" s="562"/>
      <c r="AC7" s="562"/>
      <c r="AD7" s="563"/>
      <c r="AE7" s="560" t="s">
        <v>118</v>
      </c>
      <c r="AF7" s="560"/>
      <c r="AG7" s="561"/>
      <c r="AH7" s="562" t="str">
        <f>IF(【様式12】経費報告書兼支払依頼書!AH10="","",【様式12】経費報告書兼支払依頼書!AH10)</f>
        <v/>
      </c>
      <c r="AI7" s="562"/>
      <c r="AJ7" s="562"/>
      <c r="AK7" s="562"/>
      <c r="AL7" s="562"/>
      <c r="AM7" s="564"/>
      <c r="AN7" s="66"/>
    </row>
    <row r="8" spans="1:50" s="104" customFormat="1" ht="11.25" customHeight="1" x14ac:dyDescent="0.4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</row>
    <row r="9" spans="1:50" s="108" customFormat="1" ht="24" customHeight="1" thickBot="1" x14ac:dyDescent="0.45">
      <c r="A9" s="106" t="s">
        <v>182</v>
      </c>
      <c r="B9" s="107"/>
      <c r="C9" s="107"/>
      <c r="D9" s="107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</row>
    <row r="10" spans="1:50" s="104" customFormat="1" ht="24" customHeight="1" thickBot="1" x14ac:dyDescent="0.45">
      <c r="A10" s="532" t="s">
        <v>183</v>
      </c>
      <c r="B10" s="533"/>
      <c r="C10" s="533"/>
      <c r="D10" s="533"/>
      <c r="E10" s="534" t="str">
        <f>IF(【様式12】経費報告書兼支払依頼書!AK6="","",【様式12】経費報告書兼支払依頼書!AK6)</f>
        <v/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  <c r="T10" s="536" t="s">
        <v>1</v>
      </c>
      <c r="U10" s="537"/>
      <c r="V10" s="537"/>
      <c r="W10" s="537"/>
      <c r="X10" s="538"/>
      <c r="Y10" s="538"/>
      <c r="Z10" s="538"/>
      <c r="AA10" s="538"/>
      <c r="AB10" s="538"/>
      <c r="AC10" s="538"/>
      <c r="AD10" s="539"/>
      <c r="AE10" s="540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</row>
    <row r="11" spans="1:50" s="104" customFormat="1" ht="11.25" customHeight="1" x14ac:dyDescent="0.4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</row>
    <row r="12" spans="1:50" s="108" customFormat="1" ht="24" customHeight="1" thickBot="1" x14ac:dyDescent="0.45">
      <c r="A12" s="106" t="s">
        <v>184</v>
      </c>
      <c r="B12" s="107"/>
      <c r="C12" s="107"/>
      <c r="D12" s="107"/>
      <c r="E12" s="10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8" t="s">
        <v>185</v>
      </c>
      <c r="AE12" s="578"/>
      <c r="AF12" s="579"/>
      <c r="AG12" s="579"/>
      <c r="AH12" s="110" t="s">
        <v>186</v>
      </c>
      <c r="AI12" s="579"/>
      <c r="AJ12" s="579"/>
      <c r="AK12" s="110" t="s">
        <v>187</v>
      </c>
      <c r="AL12" s="579"/>
      <c r="AM12" s="579"/>
      <c r="AN12" s="111" t="s">
        <v>188</v>
      </c>
      <c r="AO12" s="578" t="s">
        <v>189</v>
      </c>
      <c r="AP12" s="578"/>
      <c r="AQ12" s="112"/>
    </row>
    <row r="13" spans="1:50" s="104" customFormat="1" ht="21" customHeight="1" x14ac:dyDescent="0.4">
      <c r="A13" s="566" t="s">
        <v>190</v>
      </c>
      <c r="B13" s="567"/>
      <c r="C13" s="567"/>
      <c r="D13" s="567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9"/>
      <c r="P13" s="570" t="s">
        <v>190</v>
      </c>
      <c r="Q13" s="567"/>
      <c r="R13" s="567"/>
      <c r="S13" s="567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9"/>
      <c r="AE13" s="571" t="s">
        <v>191</v>
      </c>
      <c r="AF13" s="572"/>
      <c r="AG13" s="572"/>
      <c r="AH13" s="572"/>
      <c r="AI13" s="573"/>
      <c r="AJ13" s="574"/>
      <c r="AK13" s="574"/>
      <c r="AL13" s="574"/>
      <c r="AM13" s="574"/>
      <c r="AN13" s="574"/>
      <c r="AO13" s="574"/>
      <c r="AP13" s="575"/>
    </row>
    <row r="14" spans="1:50" s="104" customFormat="1" ht="27.75" customHeight="1" x14ac:dyDescent="0.4">
      <c r="A14" s="587" t="s">
        <v>192</v>
      </c>
      <c r="B14" s="588"/>
      <c r="C14" s="588"/>
      <c r="D14" s="588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90"/>
      <c r="P14" s="591" t="s">
        <v>193</v>
      </c>
      <c r="Q14" s="588"/>
      <c r="R14" s="588"/>
      <c r="S14" s="588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6"/>
    </row>
    <row r="15" spans="1:50" s="104" customFormat="1" ht="24" customHeight="1" x14ac:dyDescent="0.4">
      <c r="A15" s="582" t="s">
        <v>194</v>
      </c>
      <c r="B15" s="583"/>
      <c r="C15" s="583"/>
      <c r="D15" s="583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97"/>
      <c r="P15" s="598" t="s">
        <v>195</v>
      </c>
      <c r="Q15" s="583"/>
      <c r="R15" s="583"/>
      <c r="S15" s="583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97"/>
      <c r="AE15" s="598" t="s">
        <v>196</v>
      </c>
      <c r="AF15" s="583"/>
      <c r="AG15" s="583"/>
      <c r="AH15" s="583"/>
      <c r="AI15" s="580"/>
      <c r="AJ15" s="580"/>
      <c r="AK15" s="580"/>
      <c r="AL15" s="580"/>
      <c r="AM15" s="580"/>
      <c r="AN15" s="580"/>
      <c r="AO15" s="580"/>
      <c r="AP15" s="581"/>
    </row>
    <row r="16" spans="1:50" s="104" customFormat="1" ht="24" customHeight="1" x14ac:dyDescent="0.4">
      <c r="A16" s="582" t="s">
        <v>0</v>
      </c>
      <c r="B16" s="583"/>
      <c r="C16" s="583"/>
      <c r="D16" s="583"/>
      <c r="E16" s="113" t="s">
        <v>197</v>
      </c>
      <c r="F16" s="584"/>
      <c r="G16" s="584"/>
      <c r="H16" s="114" t="s">
        <v>198</v>
      </c>
      <c r="I16" s="585"/>
      <c r="J16" s="585"/>
      <c r="K16" s="586"/>
      <c r="L16" s="711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1"/>
    </row>
    <row r="17" spans="1:42" s="104" customFormat="1" ht="24" customHeight="1" thickBot="1" x14ac:dyDescent="0.45">
      <c r="A17" s="619" t="s">
        <v>199</v>
      </c>
      <c r="B17" s="620"/>
      <c r="C17" s="620"/>
      <c r="D17" s="620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2"/>
      <c r="P17" s="623" t="s">
        <v>1</v>
      </c>
      <c r="Q17" s="624"/>
      <c r="R17" s="624"/>
      <c r="S17" s="624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6"/>
      <c r="AE17" s="627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9"/>
    </row>
    <row r="18" spans="1:42" s="115" customFormat="1" ht="11.25" customHeight="1" thickTop="1" x14ac:dyDescent="0.4">
      <c r="A18" s="630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</row>
    <row r="19" spans="1:42" s="116" customFormat="1" ht="15" customHeight="1" x14ac:dyDescent="0.4">
      <c r="A19" s="599" t="s">
        <v>200</v>
      </c>
      <c r="B19" s="599"/>
      <c r="C19" s="599"/>
      <c r="D19" s="599"/>
      <c r="E19" s="600" t="s">
        <v>212</v>
      </c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1" t="s">
        <v>201</v>
      </c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</row>
    <row r="20" spans="1:42" s="116" customFormat="1" ht="15" customHeight="1" thickBot="1" x14ac:dyDescent="0.45">
      <c r="A20" s="599"/>
      <c r="B20" s="599"/>
      <c r="C20" s="599"/>
      <c r="D20" s="599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</row>
    <row r="21" spans="1:42" ht="16.5" customHeight="1" thickTop="1" x14ac:dyDescent="0.4">
      <c r="A21" s="603" t="s">
        <v>202</v>
      </c>
      <c r="B21" s="604"/>
      <c r="C21" s="604"/>
      <c r="D21" s="605"/>
      <c r="E21" s="609">
        <f>Z38+AC38+AH38+AK38</f>
        <v>0</v>
      </c>
      <c r="F21" s="610"/>
      <c r="G21" s="610"/>
      <c r="H21" s="610"/>
      <c r="I21" s="610"/>
      <c r="J21" s="610"/>
      <c r="K21" s="610"/>
      <c r="L21" s="613" t="s">
        <v>2</v>
      </c>
      <c r="M21" s="614"/>
      <c r="N21" s="617"/>
      <c r="O21" s="117"/>
      <c r="P21" s="117"/>
      <c r="Q21" s="117"/>
      <c r="R21" s="117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</row>
    <row r="22" spans="1:42" ht="16.5" customHeight="1" thickBot="1" x14ac:dyDescent="0.45">
      <c r="A22" s="606"/>
      <c r="B22" s="607"/>
      <c r="C22" s="607"/>
      <c r="D22" s="608"/>
      <c r="E22" s="611"/>
      <c r="F22" s="612"/>
      <c r="G22" s="612"/>
      <c r="H22" s="612"/>
      <c r="I22" s="612"/>
      <c r="J22" s="612"/>
      <c r="K22" s="612"/>
      <c r="L22" s="615"/>
      <c r="M22" s="616"/>
      <c r="N22" s="618"/>
      <c r="O22" s="118"/>
      <c r="P22" s="118"/>
      <c r="Q22" s="118"/>
      <c r="R22" s="118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</row>
    <row r="23" spans="1:42" s="4" customFormat="1" ht="16.5" customHeight="1" thickTop="1" x14ac:dyDescent="0.4">
      <c r="A23" s="647" t="s">
        <v>3</v>
      </c>
      <c r="B23" s="648"/>
      <c r="C23" s="648"/>
      <c r="D23" s="642"/>
      <c r="E23" s="652" t="s">
        <v>4</v>
      </c>
      <c r="F23" s="648"/>
      <c r="G23" s="642" t="s">
        <v>5</v>
      </c>
      <c r="H23" s="643"/>
      <c r="I23" s="643"/>
      <c r="J23" s="643"/>
      <c r="K23" s="643"/>
      <c r="L23" s="643"/>
      <c r="M23" s="644"/>
      <c r="N23" s="654" t="s">
        <v>203</v>
      </c>
      <c r="O23" s="655"/>
      <c r="P23" s="655"/>
      <c r="Q23" s="654" t="s">
        <v>204</v>
      </c>
      <c r="R23" s="655"/>
      <c r="S23" s="655"/>
      <c r="T23" s="656" t="s">
        <v>205</v>
      </c>
      <c r="U23" s="632"/>
      <c r="V23" s="633"/>
      <c r="W23" s="631" t="s">
        <v>206</v>
      </c>
      <c r="X23" s="632"/>
      <c r="Y23" s="633"/>
      <c r="Z23" s="631" t="s">
        <v>207</v>
      </c>
      <c r="AA23" s="632"/>
      <c r="AB23" s="637"/>
      <c r="AC23" s="639" t="s">
        <v>6</v>
      </c>
      <c r="AD23" s="640"/>
      <c r="AE23" s="640"/>
      <c r="AF23" s="640"/>
      <c r="AG23" s="641"/>
      <c r="AH23" s="639" t="s">
        <v>7</v>
      </c>
      <c r="AI23" s="640"/>
      <c r="AJ23" s="641"/>
      <c r="AK23" s="639" t="s">
        <v>8</v>
      </c>
      <c r="AL23" s="640"/>
      <c r="AM23" s="641"/>
      <c r="AN23" s="639" t="s">
        <v>9</v>
      </c>
      <c r="AO23" s="640"/>
      <c r="AP23" s="645"/>
    </row>
    <row r="24" spans="1:42" s="4" customFormat="1" ht="16.5" customHeight="1" x14ac:dyDescent="0.4">
      <c r="A24" s="649"/>
      <c r="B24" s="650"/>
      <c r="C24" s="650"/>
      <c r="D24" s="651"/>
      <c r="E24" s="653"/>
      <c r="F24" s="650"/>
      <c r="G24" s="642" t="s">
        <v>10</v>
      </c>
      <c r="H24" s="643"/>
      <c r="I24" s="643"/>
      <c r="J24" s="119" t="s">
        <v>11</v>
      </c>
      <c r="K24" s="643" t="s">
        <v>12</v>
      </c>
      <c r="L24" s="643"/>
      <c r="M24" s="643"/>
      <c r="N24" s="648"/>
      <c r="O24" s="648"/>
      <c r="P24" s="648"/>
      <c r="Q24" s="648"/>
      <c r="R24" s="648"/>
      <c r="S24" s="648"/>
      <c r="T24" s="657"/>
      <c r="U24" s="635"/>
      <c r="V24" s="636"/>
      <c r="W24" s="634"/>
      <c r="X24" s="635"/>
      <c r="Y24" s="636"/>
      <c r="Z24" s="634"/>
      <c r="AA24" s="635"/>
      <c r="AB24" s="638"/>
      <c r="AC24" s="642"/>
      <c r="AD24" s="643"/>
      <c r="AE24" s="643"/>
      <c r="AF24" s="643"/>
      <c r="AG24" s="644"/>
      <c r="AH24" s="642"/>
      <c r="AI24" s="643"/>
      <c r="AJ24" s="644"/>
      <c r="AK24" s="642"/>
      <c r="AL24" s="643"/>
      <c r="AM24" s="644"/>
      <c r="AN24" s="642"/>
      <c r="AO24" s="643"/>
      <c r="AP24" s="646"/>
    </row>
    <row r="25" spans="1:42" s="4" customFormat="1" ht="22.5" customHeight="1" x14ac:dyDescent="0.4">
      <c r="A25" s="661"/>
      <c r="B25" s="662"/>
      <c r="C25" s="662"/>
      <c r="D25" s="663"/>
      <c r="E25" s="664" t="str">
        <f t="shared" ref="E25:E36" si="0">IF(A25="","",A25)</f>
        <v/>
      </c>
      <c r="F25" s="665"/>
      <c r="G25" s="666"/>
      <c r="H25" s="667"/>
      <c r="I25" s="667"/>
      <c r="J25" s="119" t="s">
        <v>11</v>
      </c>
      <c r="K25" s="683"/>
      <c r="L25" s="683"/>
      <c r="M25" s="683"/>
      <c r="N25" s="668"/>
      <c r="O25" s="668"/>
      <c r="P25" s="668"/>
      <c r="Q25" s="684"/>
      <c r="R25" s="684"/>
      <c r="S25" s="684"/>
      <c r="T25" s="670"/>
      <c r="U25" s="671"/>
      <c r="V25" s="672"/>
      <c r="W25" s="673"/>
      <c r="X25" s="671"/>
      <c r="Y25" s="672"/>
      <c r="Z25" s="674">
        <f t="shared" ref="Z25:Z36" si="1">SUM(T25:Y25)</f>
        <v>0</v>
      </c>
      <c r="AA25" s="675"/>
      <c r="AB25" s="676"/>
      <c r="AC25" s="677"/>
      <c r="AD25" s="678"/>
      <c r="AE25" s="678"/>
      <c r="AF25" s="678"/>
      <c r="AG25" s="679"/>
      <c r="AH25" s="680"/>
      <c r="AI25" s="681"/>
      <c r="AJ25" s="682"/>
      <c r="AK25" s="680"/>
      <c r="AL25" s="681"/>
      <c r="AM25" s="682"/>
      <c r="AN25" s="658"/>
      <c r="AO25" s="659"/>
      <c r="AP25" s="660"/>
    </row>
    <row r="26" spans="1:42" s="4" customFormat="1" ht="22.5" customHeight="1" x14ac:dyDescent="0.4">
      <c r="A26" s="661"/>
      <c r="B26" s="662"/>
      <c r="C26" s="662"/>
      <c r="D26" s="663"/>
      <c r="E26" s="664" t="str">
        <f t="shared" si="0"/>
        <v/>
      </c>
      <c r="F26" s="665"/>
      <c r="G26" s="666"/>
      <c r="H26" s="667"/>
      <c r="I26" s="667"/>
      <c r="J26" s="120" t="s">
        <v>11</v>
      </c>
      <c r="K26" s="667"/>
      <c r="L26" s="667"/>
      <c r="M26" s="667"/>
      <c r="N26" s="668"/>
      <c r="O26" s="668"/>
      <c r="P26" s="668"/>
      <c r="Q26" s="669"/>
      <c r="R26" s="669"/>
      <c r="S26" s="669"/>
      <c r="T26" s="670"/>
      <c r="U26" s="671"/>
      <c r="V26" s="672"/>
      <c r="W26" s="673"/>
      <c r="X26" s="671"/>
      <c r="Y26" s="672"/>
      <c r="Z26" s="674">
        <f t="shared" si="1"/>
        <v>0</v>
      </c>
      <c r="AA26" s="675"/>
      <c r="AB26" s="676"/>
      <c r="AC26" s="677"/>
      <c r="AD26" s="678"/>
      <c r="AE26" s="678"/>
      <c r="AF26" s="678"/>
      <c r="AG26" s="679"/>
      <c r="AH26" s="680"/>
      <c r="AI26" s="681"/>
      <c r="AJ26" s="682"/>
      <c r="AK26" s="680"/>
      <c r="AL26" s="681"/>
      <c r="AM26" s="682"/>
      <c r="AN26" s="658"/>
      <c r="AO26" s="659"/>
      <c r="AP26" s="660"/>
    </row>
    <row r="27" spans="1:42" s="4" customFormat="1" ht="22.5" customHeight="1" x14ac:dyDescent="0.4">
      <c r="A27" s="661"/>
      <c r="B27" s="662"/>
      <c r="C27" s="662"/>
      <c r="D27" s="663"/>
      <c r="E27" s="664" t="str">
        <f t="shared" si="0"/>
        <v/>
      </c>
      <c r="F27" s="665"/>
      <c r="G27" s="666"/>
      <c r="H27" s="667"/>
      <c r="I27" s="667"/>
      <c r="J27" s="120" t="s">
        <v>11</v>
      </c>
      <c r="K27" s="667"/>
      <c r="L27" s="667"/>
      <c r="M27" s="667"/>
      <c r="N27" s="668"/>
      <c r="O27" s="668"/>
      <c r="P27" s="668"/>
      <c r="Q27" s="669"/>
      <c r="R27" s="669"/>
      <c r="S27" s="669"/>
      <c r="T27" s="670"/>
      <c r="U27" s="671"/>
      <c r="V27" s="672"/>
      <c r="W27" s="673"/>
      <c r="X27" s="671"/>
      <c r="Y27" s="672"/>
      <c r="Z27" s="674">
        <f t="shared" si="1"/>
        <v>0</v>
      </c>
      <c r="AA27" s="675"/>
      <c r="AB27" s="676"/>
      <c r="AC27" s="677"/>
      <c r="AD27" s="678"/>
      <c r="AE27" s="678"/>
      <c r="AF27" s="678"/>
      <c r="AG27" s="679"/>
      <c r="AH27" s="680"/>
      <c r="AI27" s="681"/>
      <c r="AJ27" s="682"/>
      <c r="AK27" s="680"/>
      <c r="AL27" s="681"/>
      <c r="AM27" s="682"/>
      <c r="AN27" s="658"/>
      <c r="AO27" s="659"/>
      <c r="AP27" s="660"/>
    </row>
    <row r="28" spans="1:42" s="4" customFormat="1" ht="22.5" customHeight="1" x14ac:dyDescent="0.4">
      <c r="A28" s="661"/>
      <c r="B28" s="662"/>
      <c r="C28" s="662"/>
      <c r="D28" s="663"/>
      <c r="E28" s="664" t="str">
        <f t="shared" si="0"/>
        <v/>
      </c>
      <c r="F28" s="665"/>
      <c r="G28" s="666"/>
      <c r="H28" s="667"/>
      <c r="I28" s="667"/>
      <c r="J28" s="120" t="s">
        <v>11</v>
      </c>
      <c r="K28" s="667"/>
      <c r="L28" s="667"/>
      <c r="M28" s="667"/>
      <c r="N28" s="668"/>
      <c r="O28" s="668"/>
      <c r="P28" s="668"/>
      <c r="Q28" s="669"/>
      <c r="R28" s="669"/>
      <c r="S28" s="669"/>
      <c r="T28" s="670"/>
      <c r="U28" s="671"/>
      <c r="V28" s="672"/>
      <c r="W28" s="673"/>
      <c r="X28" s="671"/>
      <c r="Y28" s="672"/>
      <c r="Z28" s="674">
        <f t="shared" si="1"/>
        <v>0</v>
      </c>
      <c r="AA28" s="675"/>
      <c r="AB28" s="676"/>
      <c r="AC28" s="677"/>
      <c r="AD28" s="678"/>
      <c r="AE28" s="678"/>
      <c r="AF28" s="678"/>
      <c r="AG28" s="679"/>
      <c r="AH28" s="680"/>
      <c r="AI28" s="681"/>
      <c r="AJ28" s="682"/>
      <c r="AK28" s="680"/>
      <c r="AL28" s="681"/>
      <c r="AM28" s="682"/>
      <c r="AN28" s="658"/>
      <c r="AO28" s="659"/>
      <c r="AP28" s="660"/>
    </row>
    <row r="29" spans="1:42" s="4" customFormat="1" ht="22.5" customHeight="1" x14ac:dyDescent="0.4">
      <c r="A29" s="661"/>
      <c r="B29" s="662"/>
      <c r="C29" s="662"/>
      <c r="D29" s="663"/>
      <c r="E29" s="664" t="str">
        <f t="shared" si="0"/>
        <v/>
      </c>
      <c r="F29" s="665"/>
      <c r="G29" s="685"/>
      <c r="H29" s="683"/>
      <c r="I29" s="683"/>
      <c r="J29" s="119" t="s">
        <v>11</v>
      </c>
      <c r="K29" s="683"/>
      <c r="L29" s="683"/>
      <c r="M29" s="683"/>
      <c r="N29" s="668"/>
      <c r="O29" s="668"/>
      <c r="P29" s="668"/>
      <c r="Q29" s="684"/>
      <c r="R29" s="684"/>
      <c r="S29" s="684"/>
      <c r="T29" s="670"/>
      <c r="U29" s="671"/>
      <c r="V29" s="672"/>
      <c r="W29" s="673"/>
      <c r="X29" s="671"/>
      <c r="Y29" s="672"/>
      <c r="Z29" s="674">
        <f t="shared" si="1"/>
        <v>0</v>
      </c>
      <c r="AA29" s="675"/>
      <c r="AB29" s="676"/>
      <c r="AC29" s="677"/>
      <c r="AD29" s="678"/>
      <c r="AE29" s="678"/>
      <c r="AF29" s="678"/>
      <c r="AG29" s="679"/>
      <c r="AH29" s="680"/>
      <c r="AI29" s="681"/>
      <c r="AJ29" s="682"/>
      <c r="AK29" s="680"/>
      <c r="AL29" s="681"/>
      <c r="AM29" s="682"/>
      <c r="AN29" s="658"/>
      <c r="AO29" s="659"/>
      <c r="AP29" s="660"/>
    </row>
    <row r="30" spans="1:42" s="4" customFormat="1" ht="22.5" customHeight="1" x14ac:dyDescent="0.4">
      <c r="A30" s="686"/>
      <c r="B30" s="687"/>
      <c r="C30" s="687"/>
      <c r="D30" s="688"/>
      <c r="E30" s="664" t="str">
        <f t="shared" si="0"/>
        <v/>
      </c>
      <c r="F30" s="665"/>
      <c r="G30" s="666"/>
      <c r="H30" s="667"/>
      <c r="I30" s="667"/>
      <c r="J30" s="120" t="s">
        <v>11</v>
      </c>
      <c r="K30" s="667"/>
      <c r="L30" s="667"/>
      <c r="M30" s="667"/>
      <c r="N30" s="668"/>
      <c r="O30" s="668"/>
      <c r="P30" s="668"/>
      <c r="Q30" s="669"/>
      <c r="R30" s="669"/>
      <c r="S30" s="669"/>
      <c r="T30" s="670"/>
      <c r="U30" s="671"/>
      <c r="V30" s="672"/>
      <c r="W30" s="673"/>
      <c r="X30" s="671"/>
      <c r="Y30" s="672"/>
      <c r="Z30" s="674">
        <f t="shared" si="1"/>
        <v>0</v>
      </c>
      <c r="AA30" s="675"/>
      <c r="AB30" s="676"/>
      <c r="AC30" s="677"/>
      <c r="AD30" s="678"/>
      <c r="AE30" s="678"/>
      <c r="AF30" s="678"/>
      <c r="AG30" s="679"/>
      <c r="AH30" s="680"/>
      <c r="AI30" s="681"/>
      <c r="AJ30" s="682"/>
      <c r="AK30" s="680"/>
      <c r="AL30" s="681"/>
      <c r="AM30" s="682"/>
      <c r="AN30" s="658"/>
      <c r="AO30" s="659"/>
      <c r="AP30" s="660"/>
    </row>
    <row r="31" spans="1:42" s="4" customFormat="1" ht="22.5" customHeight="1" x14ac:dyDescent="0.4">
      <c r="A31" s="686"/>
      <c r="B31" s="687"/>
      <c r="C31" s="687"/>
      <c r="D31" s="688"/>
      <c r="E31" s="664" t="str">
        <f t="shared" si="0"/>
        <v/>
      </c>
      <c r="F31" s="665"/>
      <c r="G31" s="666"/>
      <c r="H31" s="667"/>
      <c r="I31" s="667"/>
      <c r="J31" s="120" t="s">
        <v>11</v>
      </c>
      <c r="K31" s="667"/>
      <c r="L31" s="667"/>
      <c r="M31" s="667"/>
      <c r="N31" s="668"/>
      <c r="O31" s="668"/>
      <c r="P31" s="668"/>
      <c r="Q31" s="669"/>
      <c r="R31" s="669"/>
      <c r="S31" s="669"/>
      <c r="T31" s="670"/>
      <c r="U31" s="671"/>
      <c r="V31" s="672"/>
      <c r="W31" s="673"/>
      <c r="X31" s="671"/>
      <c r="Y31" s="672"/>
      <c r="Z31" s="674">
        <f t="shared" si="1"/>
        <v>0</v>
      </c>
      <c r="AA31" s="675"/>
      <c r="AB31" s="676"/>
      <c r="AC31" s="677"/>
      <c r="AD31" s="678"/>
      <c r="AE31" s="678"/>
      <c r="AF31" s="678"/>
      <c r="AG31" s="679"/>
      <c r="AH31" s="680"/>
      <c r="AI31" s="681"/>
      <c r="AJ31" s="682"/>
      <c r="AK31" s="680"/>
      <c r="AL31" s="681"/>
      <c r="AM31" s="682"/>
      <c r="AN31" s="658"/>
      <c r="AO31" s="659"/>
      <c r="AP31" s="660"/>
    </row>
    <row r="32" spans="1:42" s="4" customFormat="1" ht="22.5" customHeight="1" x14ac:dyDescent="0.4">
      <c r="A32" s="686"/>
      <c r="B32" s="687"/>
      <c r="C32" s="687"/>
      <c r="D32" s="688"/>
      <c r="E32" s="664" t="str">
        <f t="shared" si="0"/>
        <v/>
      </c>
      <c r="F32" s="665"/>
      <c r="G32" s="666"/>
      <c r="H32" s="667"/>
      <c r="I32" s="667"/>
      <c r="J32" s="120" t="s">
        <v>11</v>
      </c>
      <c r="K32" s="667"/>
      <c r="L32" s="667"/>
      <c r="M32" s="667"/>
      <c r="N32" s="668"/>
      <c r="O32" s="668"/>
      <c r="P32" s="668"/>
      <c r="Q32" s="669"/>
      <c r="R32" s="669"/>
      <c r="S32" s="669"/>
      <c r="T32" s="670"/>
      <c r="U32" s="671"/>
      <c r="V32" s="672"/>
      <c r="W32" s="673"/>
      <c r="X32" s="671"/>
      <c r="Y32" s="672"/>
      <c r="Z32" s="674">
        <f t="shared" si="1"/>
        <v>0</v>
      </c>
      <c r="AA32" s="675"/>
      <c r="AB32" s="676"/>
      <c r="AC32" s="677"/>
      <c r="AD32" s="678"/>
      <c r="AE32" s="678"/>
      <c r="AF32" s="678"/>
      <c r="AG32" s="679"/>
      <c r="AH32" s="680"/>
      <c r="AI32" s="681"/>
      <c r="AJ32" s="682"/>
      <c r="AK32" s="680"/>
      <c r="AL32" s="681"/>
      <c r="AM32" s="682"/>
      <c r="AN32" s="658"/>
      <c r="AO32" s="659"/>
      <c r="AP32" s="660"/>
    </row>
    <row r="33" spans="1:42" s="4" customFormat="1" ht="22.5" customHeight="1" x14ac:dyDescent="0.4">
      <c r="A33" s="686"/>
      <c r="B33" s="687"/>
      <c r="C33" s="687"/>
      <c r="D33" s="688"/>
      <c r="E33" s="664" t="str">
        <f t="shared" si="0"/>
        <v/>
      </c>
      <c r="F33" s="665"/>
      <c r="G33" s="685"/>
      <c r="H33" s="683"/>
      <c r="I33" s="683"/>
      <c r="J33" s="119" t="s">
        <v>11</v>
      </c>
      <c r="K33" s="683"/>
      <c r="L33" s="683"/>
      <c r="M33" s="683"/>
      <c r="N33" s="668"/>
      <c r="O33" s="668"/>
      <c r="P33" s="668"/>
      <c r="Q33" s="684"/>
      <c r="R33" s="684"/>
      <c r="S33" s="684"/>
      <c r="T33" s="670"/>
      <c r="U33" s="671"/>
      <c r="V33" s="672"/>
      <c r="W33" s="673"/>
      <c r="X33" s="671"/>
      <c r="Y33" s="672"/>
      <c r="Z33" s="674">
        <f t="shared" si="1"/>
        <v>0</v>
      </c>
      <c r="AA33" s="675"/>
      <c r="AB33" s="676"/>
      <c r="AC33" s="677"/>
      <c r="AD33" s="678"/>
      <c r="AE33" s="678"/>
      <c r="AF33" s="678"/>
      <c r="AG33" s="679"/>
      <c r="AH33" s="680"/>
      <c r="AI33" s="681"/>
      <c r="AJ33" s="682"/>
      <c r="AK33" s="680"/>
      <c r="AL33" s="681"/>
      <c r="AM33" s="682"/>
      <c r="AN33" s="658"/>
      <c r="AO33" s="659"/>
      <c r="AP33" s="660"/>
    </row>
    <row r="34" spans="1:42" s="4" customFormat="1" ht="22.5" customHeight="1" x14ac:dyDescent="0.4">
      <c r="A34" s="686"/>
      <c r="B34" s="687"/>
      <c r="C34" s="687"/>
      <c r="D34" s="688"/>
      <c r="E34" s="664" t="str">
        <f t="shared" si="0"/>
        <v/>
      </c>
      <c r="F34" s="665"/>
      <c r="G34" s="666"/>
      <c r="H34" s="667"/>
      <c r="I34" s="667"/>
      <c r="J34" s="120" t="s">
        <v>11</v>
      </c>
      <c r="K34" s="667"/>
      <c r="L34" s="667"/>
      <c r="M34" s="667"/>
      <c r="N34" s="668"/>
      <c r="O34" s="668"/>
      <c r="P34" s="668"/>
      <c r="Q34" s="669"/>
      <c r="R34" s="669"/>
      <c r="S34" s="669"/>
      <c r="T34" s="670"/>
      <c r="U34" s="671"/>
      <c r="V34" s="672"/>
      <c r="W34" s="673"/>
      <c r="X34" s="671"/>
      <c r="Y34" s="672"/>
      <c r="Z34" s="674">
        <f t="shared" si="1"/>
        <v>0</v>
      </c>
      <c r="AA34" s="675"/>
      <c r="AB34" s="676"/>
      <c r="AC34" s="677"/>
      <c r="AD34" s="678"/>
      <c r="AE34" s="678"/>
      <c r="AF34" s="678"/>
      <c r="AG34" s="679"/>
      <c r="AH34" s="680"/>
      <c r="AI34" s="681"/>
      <c r="AJ34" s="682"/>
      <c r="AK34" s="680"/>
      <c r="AL34" s="681"/>
      <c r="AM34" s="682"/>
      <c r="AN34" s="658"/>
      <c r="AO34" s="659"/>
      <c r="AP34" s="660"/>
    </row>
    <row r="35" spans="1:42" s="4" customFormat="1" ht="22.5" customHeight="1" x14ac:dyDescent="0.4">
      <c r="A35" s="686"/>
      <c r="B35" s="687"/>
      <c r="C35" s="687"/>
      <c r="D35" s="688"/>
      <c r="E35" s="664" t="str">
        <f t="shared" si="0"/>
        <v/>
      </c>
      <c r="F35" s="665"/>
      <c r="G35" s="666"/>
      <c r="H35" s="667"/>
      <c r="I35" s="667"/>
      <c r="J35" s="120" t="s">
        <v>11</v>
      </c>
      <c r="K35" s="667"/>
      <c r="L35" s="667"/>
      <c r="M35" s="667"/>
      <c r="N35" s="668"/>
      <c r="O35" s="668"/>
      <c r="P35" s="668"/>
      <c r="Q35" s="669"/>
      <c r="R35" s="669"/>
      <c r="S35" s="669"/>
      <c r="T35" s="670"/>
      <c r="U35" s="671"/>
      <c r="V35" s="672"/>
      <c r="W35" s="673"/>
      <c r="X35" s="671"/>
      <c r="Y35" s="672"/>
      <c r="Z35" s="674">
        <f t="shared" si="1"/>
        <v>0</v>
      </c>
      <c r="AA35" s="675"/>
      <c r="AB35" s="676"/>
      <c r="AC35" s="677"/>
      <c r="AD35" s="678"/>
      <c r="AE35" s="678"/>
      <c r="AF35" s="678"/>
      <c r="AG35" s="679"/>
      <c r="AH35" s="680"/>
      <c r="AI35" s="681"/>
      <c r="AJ35" s="682"/>
      <c r="AK35" s="680"/>
      <c r="AL35" s="681"/>
      <c r="AM35" s="682"/>
      <c r="AN35" s="658"/>
      <c r="AO35" s="659"/>
      <c r="AP35" s="660"/>
    </row>
    <row r="36" spans="1:42" s="4" customFormat="1" ht="22.5" customHeight="1" thickBot="1" x14ac:dyDescent="0.45">
      <c r="A36" s="686"/>
      <c r="B36" s="687"/>
      <c r="C36" s="687"/>
      <c r="D36" s="688"/>
      <c r="E36" s="664" t="str">
        <f t="shared" si="0"/>
        <v/>
      </c>
      <c r="F36" s="665"/>
      <c r="G36" s="689"/>
      <c r="H36" s="690"/>
      <c r="I36" s="690"/>
      <c r="J36" s="121" t="s">
        <v>11</v>
      </c>
      <c r="K36" s="690"/>
      <c r="L36" s="690"/>
      <c r="M36" s="690"/>
      <c r="N36" s="668"/>
      <c r="O36" s="668"/>
      <c r="P36" s="668"/>
      <c r="Q36" s="691"/>
      <c r="R36" s="691"/>
      <c r="S36" s="691"/>
      <c r="T36" s="692"/>
      <c r="U36" s="693"/>
      <c r="V36" s="694"/>
      <c r="W36" s="695"/>
      <c r="X36" s="693"/>
      <c r="Y36" s="694"/>
      <c r="Z36" s="696">
        <f t="shared" si="1"/>
        <v>0</v>
      </c>
      <c r="AA36" s="697"/>
      <c r="AB36" s="698"/>
      <c r="AC36" s="677"/>
      <c r="AD36" s="678"/>
      <c r="AE36" s="678"/>
      <c r="AF36" s="678"/>
      <c r="AG36" s="679"/>
      <c r="AH36" s="718"/>
      <c r="AI36" s="719"/>
      <c r="AJ36" s="720"/>
      <c r="AK36" s="718"/>
      <c r="AL36" s="719"/>
      <c r="AM36" s="720"/>
      <c r="AN36" s="721"/>
      <c r="AO36" s="722"/>
      <c r="AP36" s="723"/>
    </row>
    <row r="37" spans="1:42" ht="15" customHeight="1" thickTop="1" x14ac:dyDescent="0.4">
      <c r="A37" s="724" t="s">
        <v>13</v>
      </c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8" t="s">
        <v>14</v>
      </c>
      <c r="AA37" s="729"/>
      <c r="AB37" s="730"/>
      <c r="AC37" s="728" t="s">
        <v>15</v>
      </c>
      <c r="AD37" s="729"/>
      <c r="AE37" s="729"/>
      <c r="AF37" s="729"/>
      <c r="AG37" s="730"/>
      <c r="AH37" s="728" t="s">
        <v>16</v>
      </c>
      <c r="AI37" s="729"/>
      <c r="AJ37" s="730"/>
      <c r="AK37" s="728" t="s">
        <v>17</v>
      </c>
      <c r="AL37" s="729"/>
      <c r="AM37" s="730"/>
      <c r="AN37" s="731"/>
      <c r="AO37" s="732"/>
      <c r="AP37" s="733"/>
    </row>
    <row r="38" spans="1:42" ht="22.5" customHeight="1" thickBot="1" x14ac:dyDescent="0.45">
      <c r="A38" s="726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12">
        <f>SUM(Z25:AB36)</f>
        <v>0</v>
      </c>
      <c r="AA38" s="713"/>
      <c r="AB38" s="714"/>
      <c r="AC38" s="712">
        <f>ROUNDDOWN((SUMIFS(Q25:S36,N25:P36,"自家用車")),0)*37</f>
        <v>0</v>
      </c>
      <c r="AD38" s="713"/>
      <c r="AE38" s="713"/>
      <c r="AF38" s="713"/>
      <c r="AG38" s="714"/>
      <c r="AH38" s="712">
        <f>SUM(AH25:AJ36)</f>
        <v>0</v>
      </c>
      <c r="AI38" s="713"/>
      <c r="AJ38" s="714"/>
      <c r="AK38" s="712">
        <f>SUM(AK25:AM36)</f>
        <v>0</v>
      </c>
      <c r="AL38" s="713"/>
      <c r="AM38" s="714"/>
      <c r="AN38" s="734"/>
      <c r="AO38" s="735"/>
      <c r="AP38" s="736"/>
    </row>
    <row r="39" spans="1:42" ht="11.25" customHeight="1" thickBot="1" x14ac:dyDescent="0.45">
      <c r="A39" s="71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5"/>
      <c r="AN39" s="715"/>
      <c r="AO39" s="715"/>
      <c r="AP39" s="715"/>
    </row>
    <row r="40" spans="1:42" ht="15" customHeight="1" x14ac:dyDescent="0.4">
      <c r="A40" s="716" t="s">
        <v>18</v>
      </c>
      <c r="B40" s="717"/>
      <c r="C40" s="717"/>
      <c r="D40" s="717"/>
      <c r="E40" s="6"/>
      <c r="F40" s="5" t="s">
        <v>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22"/>
    </row>
    <row r="41" spans="1:42" ht="15" customHeight="1" x14ac:dyDescent="0.4">
      <c r="A41" s="703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5"/>
    </row>
    <row r="42" spans="1:42" ht="15" customHeight="1" thickBot="1" x14ac:dyDescent="0.45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</row>
    <row r="43" spans="1:42" ht="15" customHeight="1" x14ac:dyDescent="0.4">
      <c r="A43" s="123" t="s">
        <v>208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</row>
    <row r="44" spans="1:42" ht="15" customHeight="1" x14ac:dyDescent="0.4">
      <c r="A44" s="125" t="s">
        <v>209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</row>
  </sheetData>
  <mergeCells count="261">
    <mergeCell ref="A41:AP42"/>
    <mergeCell ref="P43:AP43"/>
    <mergeCell ref="W44:AP44"/>
    <mergeCell ref="Z38:AB38"/>
    <mergeCell ref="AC38:AG38"/>
    <mergeCell ref="AH38:AJ38"/>
    <mergeCell ref="AK38:AM38"/>
    <mergeCell ref="A39:AP39"/>
    <mergeCell ref="A40:D40"/>
    <mergeCell ref="AC36:AG36"/>
    <mergeCell ref="AH36:AJ36"/>
    <mergeCell ref="AK36:AM36"/>
    <mergeCell ref="AN36:AP36"/>
    <mergeCell ref="A37:Y38"/>
    <mergeCell ref="Z37:AB37"/>
    <mergeCell ref="AC37:AG37"/>
    <mergeCell ref="AH37:AJ37"/>
    <mergeCell ref="AK37:AM37"/>
    <mergeCell ref="AN37:AP38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N35:AP35"/>
    <mergeCell ref="T35:V35"/>
    <mergeCell ref="W35:Y35"/>
    <mergeCell ref="Z35:AB35"/>
    <mergeCell ref="AC35:AG35"/>
    <mergeCell ref="AH35:AJ35"/>
    <mergeCell ref="AK35:AM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C32:AG32"/>
    <mergeCell ref="AH32:AJ32"/>
    <mergeCell ref="AK32:AM32"/>
    <mergeCell ref="AN32:AP32"/>
    <mergeCell ref="A33:D33"/>
    <mergeCell ref="E33:F33"/>
    <mergeCell ref="G33:I33"/>
    <mergeCell ref="K33:M33"/>
    <mergeCell ref="N33:P33"/>
    <mergeCell ref="Q33:S33"/>
    <mergeCell ref="AN33:AP33"/>
    <mergeCell ref="T33:V33"/>
    <mergeCell ref="W33:Y33"/>
    <mergeCell ref="Z33:AB33"/>
    <mergeCell ref="AC33:AG33"/>
    <mergeCell ref="AH33:AJ33"/>
    <mergeCell ref="AK33:AM33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AC30:AG30"/>
    <mergeCell ref="AH30:AJ30"/>
    <mergeCell ref="AK30:AM30"/>
    <mergeCell ref="AN30:AP30"/>
    <mergeCell ref="A31:D31"/>
    <mergeCell ref="E31:F31"/>
    <mergeCell ref="G31:I31"/>
    <mergeCell ref="K31:M31"/>
    <mergeCell ref="N31:P31"/>
    <mergeCell ref="Q31:S31"/>
    <mergeCell ref="AN31:AP31"/>
    <mergeCell ref="T31:V31"/>
    <mergeCell ref="W31:Y31"/>
    <mergeCell ref="Z31:AB31"/>
    <mergeCell ref="AC31:AG31"/>
    <mergeCell ref="AH31:AJ31"/>
    <mergeCell ref="AK31:AM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AC28:AG28"/>
    <mergeCell ref="AH28:AJ28"/>
    <mergeCell ref="AK28:AM28"/>
    <mergeCell ref="AN28:AP28"/>
    <mergeCell ref="A29:D29"/>
    <mergeCell ref="E29:F29"/>
    <mergeCell ref="G29:I29"/>
    <mergeCell ref="K29:M29"/>
    <mergeCell ref="N29:P29"/>
    <mergeCell ref="Q29:S29"/>
    <mergeCell ref="AN29:AP29"/>
    <mergeCell ref="T29:V29"/>
    <mergeCell ref="W29:Y29"/>
    <mergeCell ref="Z29:AB29"/>
    <mergeCell ref="AC29:AG29"/>
    <mergeCell ref="AH29:AJ29"/>
    <mergeCell ref="AK29:AM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K26:AM26"/>
    <mergeCell ref="AN26:AP26"/>
    <mergeCell ref="A27:D27"/>
    <mergeCell ref="E27:F27"/>
    <mergeCell ref="G27:I27"/>
    <mergeCell ref="K27:M27"/>
    <mergeCell ref="N27:P27"/>
    <mergeCell ref="Q27:S27"/>
    <mergeCell ref="AN27:AP27"/>
    <mergeCell ref="T27:V27"/>
    <mergeCell ref="W27:Y27"/>
    <mergeCell ref="Z27:AB27"/>
    <mergeCell ref="AC27:AG27"/>
    <mergeCell ref="AH27:AJ27"/>
    <mergeCell ref="AK27:AM27"/>
    <mergeCell ref="AN25:AP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25:D25"/>
    <mergeCell ref="E25:F25"/>
    <mergeCell ref="G25:I25"/>
    <mergeCell ref="K25:M25"/>
    <mergeCell ref="N25:P25"/>
    <mergeCell ref="Q25:S25"/>
    <mergeCell ref="AC26:AG26"/>
    <mergeCell ref="AH26:AJ26"/>
    <mergeCell ref="W23:Y24"/>
    <mergeCell ref="Z23:AB24"/>
    <mergeCell ref="AC23:AG24"/>
    <mergeCell ref="AH23:AJ24"/>
    <mergeCell ref="AK23:AM24"/>
    <mergeCell ref="AN23:AP24"/>
    <mergeCell ref="A23:D24"/>
    <mergeCell ref="E23:F24"/>
    <mergeCell ref="G23:M23"/>
    <mergeCell ref="N23:P24"/>
    <mergeCell ref="Q23:S24"/>
    <mergeCell ref="T23:V24"/>
    <mergeCell ref="G24:I24"/>
    <mergeCell ref="K24:M24"/>
    <mergeCell ref="A18:AP18"/>
    <mergeCell ref="A19:D20"/>
    <mergeCell ref="E19:R20"/>
    <mergeCell ref="S19:AP22"/>
    <mergeCell ref="A21:D22"/>
    <mergeCell ref="E21:K22"/>
    <mergeCell ref="L21:M22"/>
    <mergeCell ref="N21:N22"/>
    <mergeCell ref="AI15:AP15"/>
    <mergeCell ref="A16:D16"/>
    <mergeCell ref="F16:G16"/>
    <mergeCell ref="I16:K16"/>
    <mergeCell ref="L16:AP16"/>
    <mergeCell ref="A17:D17"/>
    <mergeCell ref="E17:O17"/>
    <mergeCell ref="P17:S17"/>
    <mergeCell ref="T17:AD17"/>
    <mergeCell ref="AE17:AP17"/>
    <mergeCell ref="A14:D14"/>
    <mergeCell ref="E14:O14"/>
    <mergeCell ref="P14:S14"/>
    <mergeCell ref="T14:AD14"/>
    <mergeCell ref="AE14:AP14"/>
    <mergeCell ref="A15:D15"/>
    <mergeCell ref="E15:O15"/>
    <mergeCell ref="P15:S15"/>
    <mergeCell ref="T15:AD15"/>
    <mergeCell ref="AE15:AH15"/>
    <mergeCell ref="A13:D13"/>
    <mergeCell ref="E13:O13"/>
    <mergeCell ref="P13:S13"/>
    <mergeCell ref="T13:AD13"/>
    <mergeCell ref="AE13:AH13"/>
    <mergeCell ref="AI13:AP13"/>
    <mergeCell ref="A11:AP11"/>
    <mergeCell ref="F12:AC12"/>
    <mergeCell ref="AD12:AE12"/>
    <mergeCell ref="AF12:AG12"/>
    <mergeCell ref="AI12:AJ12"/>
    <mergeCell ref="AL12:AM12"/>
    <mergeCell ref="AO12:AP12"/>
    <mergeCell ref="A8:AP8"/>
    <mergeCell ref="E9:AP9"/>
    <mergeCell ref="A10:D10"/>
    <mergeCell ref="E10:S10"/>
    <mergeCell ref="T10:W10"/>
    <mergeCell ref="X10:AD10"/>
    <mergeCell ref="AE10:AP10"/>
    <mergeCell ref="AE6:AG6"/>
    <mergeCell ref="AH6:AM6"/>
    <mergeCell ref="D7:F7"/>
    <mergeCell ref="G7:L7"/>
    <mergeCell ref="M7:O7"/>
    <mergeCell ref="P7:U7"/>
    <mergeCell ref="V7:X7"/>
    <mergeCell ref="Y7:AD7"/>
    <mergeCell ref="AE7:AG7"/>
    <mergeCell ref="AH7:AM7"/>
    <mergeCell ref="A1:G1"/>
    <mergeCell ref="A2:AP2"/>
    <mergeCell ref="A3:AP3"/>
    <mergeCell ref="A5:C7"/>
    <mergeCell ref="D5:F5"/>
    <mergeCell ref="G5:L5"/>
    <mergeCell ref="M5:O5"/>
    <mergeCell ref="P5:U5"/>
    <mergeCell ref="V5:X5"/>
    <mergeCell ref="Y5:AD5"/>
    <mergeCell ref="AE5:AG5"/>
    <mergeCell ref="AH5:AM5"/>
    <mergeCell ref="D6:F6"/>
    <mergeCell ref="G6:L6"/>
    <mergeCell ref="M6:O6"/>
    <mergeCell ref="P6:U6"/>
    <mergeCell ref="V6:X6"/>
    <mergeCell ref="Y6:AD6"/>
  </mergeCells>
  <phoneticPr fontId="4"/>
  <conditionalFormatting sqref="N25:P36 AH25:AM36">
    <cfRule type="containsBlanks" dxfId="45" priority="4">
      <formula>LEN(TRIM(N25))=0</formula>
    </cfRule>
  </conditionalFormatting>
  <conditionalFormatting sqref="AF12 AI12 AL12 A25:D36 G25:I36 K25:M36 Q25:Y36 AN25:AP36 A41:AP42 E13:O13 X10:AD10 AI13:AP13 E15:O15 T13:AD15 AI15:AP15 F16:G16 I16:K16 E17:O17 T17:AD17">
    <cfRule type="containsBlanks" dxfId="44" priority="3">
      <formula>LEN(TRIM(A10))=0</formula>
    </cfRule>
  </conditionalFormatting>
  <conditionalFormatting sqref="L16:AP16">
    <cfRule type="cellIs" dxfId="43" priority="2" operator="equal">
      <formula>""</formula>
    </cfRule>
  </conditionalFormatting>
  <conditionalFormatting sqref="E14:O14">
    <cfRule type="cellIs" dxfId="42" priority="1" operator="equal">
      <formula>""</formula>
    </cfRule>
  </conditionalFormatting>
  <dataValidations count="4">
    <dataValidation type="list" allowBlank="1" showInputMessage="1" showErrorMessage="1" errorTitle="確認" error="旅費基準をご確認ください" sqref="AH25:AJ36">
      <formula1>"1100"</formula1>
    </dataValidation>
    <dataValidation type="list" allowBlank="1" showInputMessage="1" sqref="AK25:AM36">
      <formula1>"9800,10900"</formula1>
    </dataValidation>
    <dataValidation type="list" allowBlank="1" sqref="N25:P36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5:AG36"/>
  </dataValidations>
  <pageMargins left="0.7" right="0.7" top="0.75" bottom="0.75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6"/>
  <sheetViews>
    <sheetView showGridLines="0" view="pageBreakPreview" zoomScaleNormal="100" zoomScaleSheetLayoutView="100" workbookViewId="0"/>
  </sheetViews>
  <sheetFormatPr defaultRowHeight="18.75" x14ac:dyDescent="0.4"/>
  <cols>
    <col min="1" max="41" width="2.625" style="14" customWidth="1"/>
    <col min="42" max="16384" width="9" style="14"/>
  </cols>
  <sheetData>
    <row r="1" spans="1:41" s="38" customFormat="1" ht="22.5" customHeight="1" x14ac:dyDescent="0.4">
      <c r="A1" s="45" t="s">
        <v>97</v>
      </c>
      <c r="B1" s="45"/>
      <c r="C1" s="45"/>
      <c r="D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s="38" customFormat="1" ht="14.25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758" t="s">
        <v>20</v>
      </c>
      <c r="T2" s="758"/>
      <c r="U2" s="758"/>
      <c r="V2" s="758"/>
      <c r="W2" s="758"/>
      <c r="X2" s="758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44"/>
      <c r="AM2" s="760"/>
      <c r="AN2" s="760"/>
      <c r="AO2" s="760"/>
    </row>
    <row r="3" spans="1:41" s="38" customFormat="1" ht="14.25" customHeight="1" x14ac:dyDescent="0.4">
      <c r="A3" s="43"/>
      <c r="B3" s="42"/>
      <c r="C3" s="42"/>
      <c r="D3" s="4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9"/>
      <c r="R3" s="39"/>
      <c r="S3" s="761" t="s">
        <v>21</v>
      </c>
      <c r="T3" s="761"/>
      <c r="U3" s="761"/>
      <c r="V3" s="761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2"/>
      <c r="AJ3" s="762"/>
      <c r="AK3" s="762"/>
    </row>
    <row r="4" spans="1:41" s="38" customFormat="1" ht="16.5" customHeight="1" thickBot="1" x14ac:dyDescent="0.45">
      <c r="A4" s="42"/>
      <c r="B4" s="42"/>
      <c r="C4" s="42"/>
      <c r="D4" s="42"/>
      <c r="E4" s="2"/>
      <c r="F4" s="41"/>
      <c r="G4" s="2"/>
      <c r="H4" s="41"/>
      <c r="I4" s="40"/>
      <c r="J4" s="40"/>
      <c r="K4" s="40"/>
      <c r="L4" s="40"/>
      <c r="M4" s="40"/>
      <c r="N4" s="40"/>
      <c r="O4" s="40"/>
      <c r="P4" s="40"/>
      <c r="Q4" s="39"/>
      <c r="R4" s="39"/>
      <c r="T4" s="1"/>
    </row>
    <row r="5" spans="1:41" ht="16.5" customHeight="1" x14ac:dyDescent="0.4">
      <c r="A5" s="763" t="s">
        <v>96</v>
      </c>
      <c r="B5" s="764"/>
      <c r="C5" s="764"/>
      <c r="D5" s="764"/>
      <c r="E5" s="764"/>
      <c r="F5" s="764"/>
      <c r="G5" s="764"/>
      <c r="H5" s="764"/>
      <c r="I5" s="765"/>
      <c r="J5" s="37"/>
      <c r="K5" s="36"/>
      <c r="L5" s="36"/>
      <c r="M5" s="753"/>
      <c r="N5" s="753"/>
      <c r="O5" s="769" t="s">
        <v>95</v>
      </c>
      <c r="P5" s="769"/>
      <c r="Q5" s="753"/>
      <c r="R5" s="753"/>
      <c r="S5" s="769" t="s">
        <v>94</v>
      </c>
      <c r="T5" s="771"/>
      <c r="AA5" s="35" t="s">
        <v>22</v>
      </c>
      <c r="AB5" s="34"/>
      <c r="AC5" s="33" t="s">
        <v>93</v>
      </c>
    </row>
    <row r="6" spans="1:41" ht="16.5" customHeight="1" thickBot="1" x14ac:dyDescent="0.45">
      <c r="A6" s="766"/>
      <c r="B6" s="767"/>
      <c r="C6" s="767"/>
      <c r="D6" s="767"/>
      <c r="E6" s="767"/>
      <c r="F6" s="767"/>
      <c r="G6" s="767"/>
      <c r="H6" s="767"/>
      <c r="I6" s="768"/>
      <c r="J6" s="32"/>
      <c r="K6" s="31"/>
      <c r="L6" s="31"/>
      <c r="M6" s="756"/>
      <c r="N6" s="756"/>
      <c r="O6" s="770"/>
      <c r="P6" s="770"/>
      <c r="Q6" s="756"/>
      <c r="R6" s="756"/>
      <c r="S6" s="770"/>
      <c r="T6" s="772"/>
      <c r="AC6" s="30" t="s">
        <v>763</v>
      </c>
    </row>
    <row r="7" spans="1:41" ht="16.5" customHeight="1" x14ac:dyDescent="0.4">
      <c r="A7" s="746" t="s">
        <v>92</v>
      </c>
      <c r="B7" s="747"/>
      <c r="C7" s="747"/>
      <c r="D7" s="747"/>
      <c r="E7" s="747"/>
      <c r="F7" s="747"/>
      <c r="G7" s="747"/>
      <c r="H7" s="747"/>
      <c r="I7" s="748"/>
      <c r="J7" s="752"/>
      <c r="K7" s="753"/>
      <c r="L7" s="753"/>
      <c r="M7" s="753"/>
      <c r="N7" s="753"/>
      <c r="O7" s="753"/>
      <c r="P7" s="753"/>
      <c r="Q7" s="753"/>
      <c r="R7" s="753"/>
      <c r="S7" s="753"/>
      <c r="T7" s="754"/>
    </row>
    <row r="8" spans="1:41" ht="16.5" customHeight="1" thickBot="1" x14ac:dyDescent="0.45">
      <c r="A8" s="749"/>
      <c r="B8" s="750"/>
      <c r="C8" s="750"/>
      <c r="D8" s="750"/>
      <c r="E8" s="750"/>
      <c r="F8" s="750"/>
      <c r="G8" s="750"/>
      <c r="H8" s="750"/>
      <c r="I8" s="751"/>
      <c r="J8" s="755"/>
      <c r="K8" s="756"/>
      <c r="L8" s="756"/>
      <c r="M8" s="756"/>
      <c r="N8" s="756"/>
      <c r="O8" s="756"/>
      <c r="P8" s="756"/>
      <c r="Q8" s="756"/>
      <c r="R8" s="756"/>
      <c r="S8" s="756"/>
      <c r="T8" s="757"/>
    </row>
    <row r="9" spans="1:41" ht="18.75" customHeight="1" x14ac:dyDescent="0.4">
      <c r="A9" s="23"/>
      <c r="B9" s="23"/>
      <c r="C9" s="23"/>
      <c r="D9" s="23"/>
      <c r="E9" s="23"/>
      <c r="F9" s="23"/>
      <c r="G9" s="23"/>
      <c r="H9" s="23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41" ht="14.25" customHeight="1" x14ac:dyDescent="0.4">
      <c r="A10" s="29" t="s">
        <v>762</v>
      </c>
      <c r="B10" s="23"/>
      <c r="C10" s="23"/>
      <c r="D10" s="23"/>
      <c r="E10" s="23"/>
      <c r="F10" s="23"/>
      <c r="G10" s="23"/>
      <c r="H10" s="23"/>
      <c r="I10" s="2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41" ht="14.25" customHeight="1" thickBot="1" x14ac:dyDescent="0.45">
      <c r="A11" s="27" t="s">
        <v>761</v>
      </c>
    </row>
    <row r="12" spans="1:41" ht="14.25" customHeight="1" x14ac:dyDescent="0.4">
      <c r="A12" s="2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25"/>
    </row>
    <row r="13" spans="1:41" ht="18.75" customHeight="1" x14ac:dyDescent="0.4">
      <c r="A13" s="24" t="s">
        <v>760</v>
      </c>
      <c r="B13" s="23"/>
      <c r="C13" s="23"/>
      <c r="D13" s="23"/>
      <c r="E13" s="23"/>
      <c r="F13" s="23"/>
      <c r="G13" s="23"/>
      <c r="H13" s="23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0"/>
    </row>
    <row r="14" spans="1:41" ht="18.75" customHeight="1" x14ac:dyDescent="0.4">
      <c r="A14" s="24" t="s">
        <v>759</v>
      </c>
      <c r="B14" s="23"/>
      <c r="C14" s="23"/>
      <c r="D14" s="23"/>
      <c r="E14" s="23"/>
      <c r="F14" s="23"/>
      <c r="G14" s="23"/>
      <c r="H14" s="2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0"/>
    </row>
    <row r="15" spans="1:41" ht="14.25" customHeight="1" x14ac:dyDescent="0.4">
      <c r="A15" s="2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20"/>
    </row>
    <row r="16" spans="1:41" ht="14.25" customHeight="1" x14ac:dyDescent="0.4">
      <c r="A16" s="2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0"/>
    </row>
    <row r="17" spans="1:37" ht="14.25" customHeight="1" x14ac:dyDescent="0.4">
      <c r="A17" s="2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0"/>
    </row>
    <row r="18" spans="1:37" ht="14.25" customHeight="1" x14ac:dyDescent="0.4">
      <c r="A18" s="2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20"/>
    </row>
    <row r="19" spans="1:37" ht="14.25" customHeight="1" x14ac:dyDescent="0.4">
      <c r="A19" s="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0"/>
    </row>
    <row r="20" spans="1:37" ht="14.25" customHeight="1" x14ac:dyDescent="0.4">
      <c r="A20" s="2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20"/>
    </row>
    <row r="21" spans="1:37" ht="14.25" customHeight="1" x14ac:dyDescent="0.4">
      <c r="A21" s="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20"/>
    </row>
    <row r="22" spans="1:37" ht="14.25" customHeight="1" x14ac:dyDescent="0.4">
      <c r="A22" s="2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20"/>
    </row>
    <row r="23" spans="1:37" ht="14.25" customHeight="1" x14ac:dyDescent="0.4">
      <c r="A23" s="2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20"/>
    </row>
    <row r="24" spans="1:37" ht="14.25" customHeight="1" x14ac:dyDescent="0.4">
      <c r="A24" s="2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20"/>
    </row>
    <row r="25" spans="1:37" ht="14.25" customHeight="1" x14ac:dyDescent="0.4">
      <c r="A25" s="2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20"/>
    </row>
    <row r="26" spans="1:37" ht="14.25" customHeight="1" x14ac:dyDescent="0.4">
      <c r="A26" s="2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20"/>
    </row>
    <row r="27" spans="1:37" ht="14.25" customHeight="1" x14ac:dyDescent="0.4">
      <c r="A27" s="2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20"/>
    </row>
    <row r="28" spans="1:37" ht="14.25" customHeight="1" x14ac:dyDescent="0.4">
      <c r="A28" s="2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20"/>
    </row>
    <row r="29" spans="1:37" ht="14.25" customHeight="1" x14ac:dyDescent="0.4">
      <c r="A29" s="2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20"/>
    </row>
    <row r="30" spans="1:37" ht="14.25" customHeight="1" x14ac:dyDescent="0.4">
      <c r="A30" s="2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20"/>
    </row>
    <row r="31" spans="1:37" ht="14.25" customHeight="1" x14ac:dyDescent="0.4">
      <c r="A31" s="2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0"/>
    </row>
    <row r="32" spans="1:37" ht="14.25" customHeight="1" x14ac:dyDescent="0.4">
      <c r="A32" s="2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20"/>
    </row>
    <row r="33" spans="1:37" ht="14.25" customHeight="1" x14ac:dyDescent="0.4">
      <c r="A33" s="2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0"/>
    </row>
    <row r="34" spans="1:37" ht="14.25" customHeight="1" x14ac:dyDescent="0.4">
      <c r="A34" s="2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20"/>
    </row>
    <row r="35" spans="1:37" ht="14.25" customHeight="1" x14ac:dyDescent="0.4">
      <c r="A35" s="2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20"/>
    </row>
    <row r="36" spans="1:37" ht="14.25" customHeight="1" x14ac:dyDescent="0.4">
      <c r="A36" s="2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0"/>
    </row>
    <row r="37" spans="1:37" ht="14.25" customHeight="1" x14ac:dyDescent="0.4">
      <c r="A37" s="2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0"/>
    </row>
    <row r="38" spans="1:37" ht="14.25" customHeight="1" x14ac:dyDescent="0.4">
      <c r="A38" s="2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0"/>
    </row>
    <row r="39" spans="1:37" ht="14.25" customHeight="1" x14ac:dyDescent="0.4">
      <c r="A39" s="2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0"/>
    </row>
    <row r="40" spans="1:37" ht="14.25" customHeight="1" x14ac:dyDescent="0.4">
      <c r="A40" s="2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20"/>
    </row>
    <row r="41" spans="1:37" ht="14.25" customHeight="1" x14ac:dyDescent="0.4">
      <c r="A41" s="2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20"/>
    </row>
    <row r="42" spans="1:37" ht="14.25" customHeight="1" x14ac:dyDescent="0.4">
      <c r="A42" s="2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0"/>
    </row>
    <row r="43" spans="1:37" ht="14.25" customHeight="1" x14ac:dyDescent="0.4">
      <c r="A43" s="2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0"/>
    </row>
    <row r="44" spans="1:37" ht="14.25" customHeight="1" x14ac:dyDescent="0.4">
      <c r="A44" s="2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20"/>
    </row>
    <row r="45" spans="1:37" ht="14.25" customHeight="1" x14ac:dyDescent="0.4">
      <c r="A45" s="2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20"/>
    </row>
    <row r="46" spans="1:37" ht="14.25" customHeight="1" x14ac:dyDescent="0.4">
      <c r="A46" s="2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0"/>
    </row>
    <row r="47" spans="1:37" ht="14.25" customHeight="1" x14ac:dyDescent="0.4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20"/>
    </row>
    <row r="48" spans="1:37" ht="14.25" customHeight="1" x14ac:dyDescent="0.4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20"/>
    </row>
    <row r="49" spans="1:37" ht="14.25" customHeight="1" x14ac:dyDescent="0.4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20"/>
    </row>
    <row r="50" spans="1:37" ht="14.25" customHeight="1" x14ac:dyDescent="0.4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20"/>
    </row>
    <row r="51" spans="1:37" ht="14.25" customHeight="1" x14ac:dyDescent="0.4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20"/>
    </row>
    <row r="52" spans="1:37" ht="14.25" customHeight="1" x14ac:dyDescent="0.4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20"/>
    </row>
    <row r="53" spans="1:37" ht="14.25" customHeight="1" x14ac:dyDescent="0.4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20"/>
    </row>
    <row r="54" spans="1:37" ht="14.25" customHeight="1" x14ac:dyDescent="0.4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20"/>
    </row>
    <row r="55" spans="1:37" ht="14.25" customHeight="1" x14ac:dyDescent="0.4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20"/>
    </row>
    <row r="56" spans="1:37" ht="14.25" customHeight="1" x14ac:dyDescent="0.4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20"/>
    </row>
    <row r="57" spans="1:37" ht="14.25" customHeight="1" x14ac:dyDescent="0.4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20"/>
    </row>
    <row r="58" spans="1:37" ht="14.25" customHeight="1" thickBot="1" x14ac:dyDescent="0.4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7"/>
    </row>
    <row r="59" spans="1:37" ht="14.25" customHeight="1" x14ac:dyDescent="0.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4.25" customHeight="1" x14ac:dyDescent="0.4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4.25" customHeight="1" x14ac:dyDescent="0.4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4.25" customHeight="1" x14ac:dyDescent="0.4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4.25" customHeight="1" x14ac:dyDescent="0.4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4.25" customHeight="1" x14ac:dyDescent="0.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x14ac:dyDescent="0.4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x14ac:dyDescent="0.4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</sheetData>
  <mergeCells count="12">
    <mergeCell ref="A7:I8"/>
    <mergeCell ref="J7:T8"/>
    <mergeCell ref="S2:X2"/>
    <mergeCell ref="Y2:AK2"/>
    <mergeCell ref="AM2:AO2"/>
    <mergeCell ref="S3:V3"/>
    <mergeCell ref="W3:AK3"/>
    <mergeCell ref="A5:I6"/>
    <mergeCell ref="M5:N6"/>
    <mergeCell ref="O5:P6"/>
    <mergeCell ref="Q5:R6"/>
    <mergeCell ref="S5:T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H67"/>
  <sheetViews>
    <sheetView showGridLines="0" zoomScaleNormal="100" zoomScaleSheetLayoutView="100" workbookViewId="0">
      <selection activeCell="N4" sqref="N4"/>
    </sheetView>
  </sheetViews>
  <sheetFormatPr defaultColWidth="2.75" defaultRowHeight="16.5" customHeight="1" outlineLevelRow="1" x14ac:dyDescent="0.4"/>
  <cols>
    <col min="1" max="28" width="2.75" style="46"/>
    <col min="29" max="31" width="2.75" style="46" customWidth="1"/>
    <col min="32" max="35" width="2.75" style="46"/>
    <col min="36" max="36" width="2" style="46" customWidth="1"/>
    <col min="37" max="37" width="2.125" style="46" customWidth="1"/>
    <col min="38" max="45" width="2.75" style="46"/>
    <col min="46" max="46" width="3.375" style="46" customWidth="1"/>
    <col min="47" max="47" width="8.875" style="46" customWidth="1"/>
    <col min="48" max="16384" width="2.75" style="46"/>
  </cols>
  <sheetData>
    <row r="1" spans="1:60" ht="27.75" customHeight="1" x14ac:dyDescent="0.4">
      <c r="A1" s="782" t="s">
        <v>176</v>
      </c>
      <c r="B1" s="783"/>
      <c r="C1" s="783"/>
      <c r="D1" s="783"/>
      <c r="E1" s="783"/>
      <c r="F1" s="783"/>
      <c r="G1" s="783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1"/>
    </row>
    <row r="2" spans="1:60" ht="30.2" customHeight="1" x14ac:dyDescent="0.4">
      <c r="A2" s="791" t="s">
        <v>245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2"/>
      <c r="AL2" s="792"/>
      <c r="AM2" s="792"/>
      <c r="AN2" s="792"/>
      <c r="AO2" s="792"/>
      <c r="AP2" s="792"/>
      <c r="AQ2" s="792"/>
      <c r="AR2" s="792"/>
      <c r="AS2" s="792"/>
      <c r="AT2" s="793"/>
      <c r="AU2" s="75"/>
      <c r="AV2" s="75"/>
      <c r="AW2" s="75"/>
    </row>
    <row r="3" spans="1:60" ht="31.7" customHeight="1" x14ac:dyDescent="0.4">
      <c r="A3" s="794" t="s">
        <v>755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5"/>
      <c r="AN3" s="795"/>
      <c r="AO3" s="795"/>
      <c r="AP3" s="795"/>
      <c r="AQ3" s="795"/>
      <c r="AR3" s="795"/>
      <c r="AS3" s="795"/>
      <c r="AT3" s="796"/>
      <c r="AU3" s="160"/>
      <c r="AV3" s="74"/>
      <c r="AW3" s="74"/>
    </row>
    <row r="4" spans="1:60" ht="18" customHeight="1" x14ac:dyDescent="0.4">
      <c r="A4" s="14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133"/>
      <c r="T4" s="73"/>
      <c r="U4" s="784"/>
      <c r="V4" s="784"/>
      <c r="W4" s="784"/>
      <c r="X4" s="784"/>
      <c r="Y4" s="784"/>
      <c r="Z4" s="784"/>
      <c r="AA4" s="784"/>
      <c r="AB4" s="784"/>
      <c r="AC4" s="784"/>
      <c r="AD4" s="784"/>
      <c r="AE4" s="72"/>
      <c r="AF4" s="72"/>
      <c r="AG4" s="72"/>
      <c r="AH4" s="785" t="s">
        <v>20</v>
      </c>
      <c r="AI4" s="785"/>
      <c r="AJ4" s="785"/>
      <c r="AK4" s="785"/>
      <c r="AL4" s="785"/>
      <c r="AM4" s="785"/>
      <c r="AN4" s="786" t="s">
        <v>139</v>
      </c>
      <c r="AO4" s="786"/>
      <c r="AP4" s="786"/>
      <c r="AQ4" s="786"/>
      <c r="AR4" s="786"/>
      <c r="AS4" s="786"/>
      <c r="AT4" s="787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</row>
    <row r="5" spans="1:60" ht="22.7" customHeight="1" x14ac:dyDescent="0.4">
      <c r="A5" s="144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788" t="s">
        <v>140</v>
      </c>
      <c r="AI5" s="788"/>
      <c r="AJ5" s="788"/>
      <c r="AK5" s="789" t="s">
        <v>244</v>
      </c>
      <c r="AL5" s="789"/>
      <c r="AM5" s="789"/>
      <c r="AN5" s="789"/>
      <c r="AO5" s="789"/>
      <c r="AP5" s="789"/>
      <c r="AQ5" s="789"/>
      <c r="AR5" s="789"/>
      <c r="AS5" s="789"/>
      <c r="AT5" s="790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</row>
    <row r="6" spans="1:60" ht="22.7" customHeight="1" x14ac:dyDescent="0.4">
      <c r="A6" s="144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788" t="s">
        <v>21</v>
      </c>
      <c r="AI6" s="788"/>
      <c r="AJ6" s="788"/>
      <c r="AK6" s="789" t="s">
        <v>139</v>
      </c>
      <c r="AL6" s="789"/>
      <c r="AM6" s="789"/>
      <c r="AN6" s="789"/>
      <c r="AO6" s="789"/>
      <c r="AP6" s="789"/>
      <c r="AQ6" s="789"/>
      <c r="AR6" s="789"/>
      <c r="AS6" s="789"/>
      <c r="AT6" s="790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</row>
    <row r="7" spans="1:60" ht="12.2" customHeight="1" thickBot="1" x14ac:dyDescent="0.45">
      <c r="A7" s="144"/>
      <c r="B7" s="47"/>
      <c r="C7" s="47"/>
      <c r="D7" s="47"/>
      <c r="E7" s="70"/>
      <c r="F7" s="69"/>
      <c r="G7" s="70"/>
      <c r="H7" s="69"/>
      <c r="I7" s="70"/>
      <c r="J7" s="69"/>
      <c r="K7" s="70"/>
      <c r="L7" s="69"/>
      <c r="M7" s="70"/>
      <c r="N7" s="69"/>
      <c r="O7" s="70"/>
      <c r="P7" s="69"/>
      <c r="Q7" s="55"/>
      <c r="R7" s="134"/>
      <c r="S7" s="134"/>
      <c r="T7" s="134"/>
      <c r="U7" s="68"/>
      <c r="V7" s="68"/>
      <c r="W7" s="68"/>
      <c r="X7" s="68"/>
      <c r="Y7" s="68"/>
      <c r="Z7" s="68"/>
      <c r="AA7" s="68"/>
      <c r="AB7" s="68"/>
      <c r="AC7" s="68"/>
      <c r="AD7" s="68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143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</row>
    <row r="8" spans="1:60" s="65" customFormat="1" ht="16.5" customHeight="1" x14ac:dyDescent="0.4">
      <c r="A8" s="545" t="s">
        <v>181</v>
      </c>
      <c r="B8" s="546"/>
      <c r="C8" s="547"/>
      <c r="D8" s="554" t="s">
        <v>129</v>
      </c>
      <c r="E8" s="555"/>
      <c r="F8" s="556"/>
      <c r="G8" s="773">
        <v>45170</v>
      </c>
      <c r="H8" s="773"/>
      <c r="I8" s="773"/>
      <c r="J8" s="773"/>
      <c r="K8" s="773"/>
      <c r="L8" s="774"/>
      <c r="M8" s="555" t="s">
        <v>128</v>
      </c>
      <c r="N8" s="555"/>
      <c r="O8" s="556"/>
      <c r="P8" s="773">
        <v>45173</v>
      </c>
      <c r="Q8" s="773"/>
      <c r="R8" s="773"/>
      <c r="S8" s="773"/>
      <c r="T8" s="773"/>
      <c r="U8" s="774"/>
      <c r="V8" s="556" t="s">
        <v>127</v>
      </c>
      <c r="W8" s="737"/>
      <c r="X8" s="737"/>
      <c r="Y8" s="773">
        <v>45174</v>
      </c>
      <c r="Z8" s="773"/>
      <c r="AA8" s="773"/>
      <c r="AB8" s="773"/>
      <c r="AC8" s="773"/>
      <c r="AD8" s="774"/>
      <c r="AE8" s="555" t="s">
        <v>126</v>
      </c>
      <c r="AF8" s="555"/>
      <c r="AG8" s="556"/>
      <c r="AH8" s="773">
        <v>45175</v>
      </c>
      <c r="AI8" s="773"/>
      <c r="AJ8" s="773"/>
      <c r="AK8" s="773"/>
      <c r="AL8" s="773"/>
      <c r="AM8" s="774"/>
      <c r="AN8" s="66"/>
      <c r="AO8" s="134"/>
      <c r="AP8" s="134"/>
      <c r="AQ8" s="134"/>
      <c r="AR8" s="134"/>
      <c r="AS8" s="134"/>
      <c r="AT8" s="145"/>
    </row>
    <row r="9" spans="1:60" s="65" customFormat="1" ht="16.5" customHeight="1" x14ac:dyDescent="0.4">
      <c r="A9" s="548"/>
      <c r="B9" s="549"/>
      <c r="C9" s="550"/>
      <c r="D9" s="738" t="s">
        <v>125</v>
      </c>
      <c r="E9" s="739"/>
      <c r="F9" s="740"/>
      <c r="G9" s="775">
        <v>45176</v>
      </c>
      <c r="H9" s="775"/>
      <c r="I9" s="775"/>
      <c r="J9" s="775"/>
      <c r="K9" s="775"/>
      <c r="L9" s="776"/>
      <c r="M9" s="699" t="s">
        <v>124</v>
      </c>
      <c r="N9" s="699"/>
      <c r="O9" s="700"/>
      <c r="P9" s="777"/>
      <c r="Q9" s="777"/>
      <c r="R9" s="777"/>
      <c r="S9" s="777"/>
      <c r="T9" s="777"/>
      <c r="U9" s="778"/>
      <c r="V9" s="699" t="s">
        <v>123</v>
      </c>
      <c r="W9" s="699"/>
      <c r="X9" s="700"/>
      <c r="Y9" s="777"/>
      <c r="Z9" s="777"/>
      <c r="AA9" s="777"/>
      <c r="AB9" s="777"/>
      <c r="AC9" s="777"/>
      <c r="AD9" s="778"/>
      <c r="AE9" s="699" t="s">
        <v>122</v>
      </c>
      <c r="AF9" s="699"/>
      <c r="AG9" s="700"/>
      <c r="AH9" s="777"/>
      <c r="AI9" s="777"/>
      <c r="AJ9" s="777"/>
      <c r="AK9" s="777"/>
      <c r="AL9" s="777"/>
      <c r="AM9" s="779"/>
      <c r="AN9" s="66"/>
      <c r="AO9" s="134"/>
      <c r="AP9" s="134"/>
      <c r="AQ9" s="134"/>
      <c r="AR9" s="134"/>
      <c r="AS9" s="134"/>
      <c r="AT9" s="145"/>
    </row>
    <row r="10" spans="1:60" s="65" customFormat="1" ht="16.5" customHeight="1" thickBot="1" x14ac:dyDescent="0.45">
      <c r="A10" s="551"/>
      <c r="B10" s="552"/>
      <c r="C10" s="553"/>
      <c r="D10" s="559" t="s">
        <v>121</v>
      </c>
      <c r="E10" s="560"/>
      <c r="F10" s="561"/>
      <c r="G10" s="780"/>
      <c r="H10" s="780"/>
      <c r="I10" s="780"/>
      <c r="J10" s="780"/>
      <c r="K10" s="780"/>
      <c r="L10" s="781"/>
      <c r="M10" s="560" t="s">
        <v>120</v>
      </c>
      <c r="N10" s="560"/>
      <c r="O10" s="561"/>
      <c r="P10" s="780"/>
      <c r="Q10" s="780"/>
      <c r="R10" s="780"/>
      <c r="S10" s="780"/>
      <c r="T10" s="780"/>
      <c r="U10" s="781"/>
      <c r="V10" s="560" t="s">
        <v>119</v>
      </c>
      <c r="W10" s="560"/>
      <c r="X10" s="561"/>
      <c r="Y10" s="780"/>
      <c r="Z10" s="780"/>
      <c r="AA10" s="780"/>
      <c r="AB10" s="780"/>
      <c r="AC10" s="780"/>
      <c r="AD10" s="781"/>
      <c r="AE10" s="560" t="s">
        <v>118</v>
      </c>
      <c r="AF10" s="560"/>
      <c r="AG10" s="561"/>
      <c r="AH10" s="780"/>
      <c r="AI10" s="780"/>
      <c r="AJ10" s="780"/>
      <c r="AK10" s="780"/>
      <c r="AL10" s="780"/>
      <c r="AM10" s="797"/>
      <c r="AN10" s="66"/>
      <c r="AO10" s="134"/>
      <c r="AP10" s="134"/>
      <c r="AQ10" s="134"/>
      <c r="AR10" s="134"/>
      <c r="AS10" s="134"/>
      <c r="AT10" s="145"/>
    </row>
    <row r="11" spans="1:60" ht="16.5" customHeight="1" thickBot="1" x14ac:dyDescent="0.45">
      <c r="A11" s="66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55"/>
      <c r="AL11" s="55"/>
      <c r="AM11" s="55"/>
      <c r="AN11" s="55"/>
      <c r="AO11" s="55"/>
      <c r="AP11" s="55"/>
      <c r="AQ11" s="55"/>
      <c r="AR11" s="55"/>
      <c r="AS11" s="55"/>
      <c r="AT11" s="143"/>
    </row>
    <row r="12" spans="1:60" s="79" customFormat="1" ht="18" customHeight="1" x14ac:dyDescent="0.4">
      <c r="A12" s="841" t="s">
        <v>144</v>
      </c>
      <c r="B12" s="842"/>
      <c r="C12" s="842"/>
      <c r="D12" s="842"/>
      <c r="E12" s="842"/>
      <c r="F12" s="842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4"/>
      <c r="Y12" s="77"/>
      <c r="Z12" s="78"/>
      <c r="AA12" s="78"/>
      <c r="AB12" s="78"/>
      <c r="AC12" s="78"/>
      <c r="AD12" s="77"/>
      <c r="AE12" s="146"/>
      <c r="AF12" s="146"/>
      <c r="AG12" s="146"/>
      <c r="AH12" s="146"/>
      <c r="AI12" s="146"/>
      <c r="AJ12" s="147"/>
      <c r="AK12" s="146"/>
      <c r="AL12" s="146"/>
      <c r="AM12" s="146"/>
      <c r="AN12" s="146"/>
      <c r="AO12" s="146"/>
      <c r="AP12" s="148"/>
      <c r="AQ12" s="148"/>
      <c r="AR12" s="148"/>
      <c r="AS12" s="148"/>
      <c r="AT12" s="149"/>
    </row>
    <row r="13" spans="1:60" s="79" customFormat="1" ht="16.5" customHeight="1" x14ac:dyDescent="0.4">
      <c r="A13" s="845" t="s">
        <v>117</v>
      </c>
      <c r="B13" s="846"/>
      <c r="C13" s="846"/>
      <c r="D13" s="846"/>
      <c r="E13" s="846"/>
      <c r="F13" s="847"/>
      <c r="G13" s="848" t="s">
        <v>756</v>
      </c>
      <c r="H13" s="846"/>
      <c r="I13" s="846"/>
      <c r="J13" s="846"/>
      <c r="K13" s="846"/>
      <c r="L13" s="847"/>
      <c r="M13" s="848" t="s">
        <v>757</v>
      </c>
      <c r="N13" s="846"/>
      <c r="O13" s="846"/>
      <c r="P13" s="846"/>
      <c r="Q13" s="846"/>
      <c r="R13" s="847"/>
      <c r="S13" s="848" t="s">
        <v>758</v>
      </c>
      <c r="T13" s="846"/>
      <c r="U13" s="846"/>
      <c r="V13" s="846"/>
      <c r="W13" s="846"/>
      <c r="X13" s="849"/>
      <c r="Y13" s="77"/>
      <c r="Z13" s="78"/>
      <c r="AA13" s="78"/>
      <c r="AB13" s="78"/>
      <c r="AC13" s="78"/>
      <c r="AD13" s="77"/>
      <c r="AE13" s="146"/>
      <c r="AF13" s="146"/>
      <c r="AG13" s="146"/>
      <c r="AH13" s="146"/>
      <c r="AI13" s="146"/>
      <c r="AJ13" s="147"/>
      <c r="AK13" s="146"/>
      <c r="AL13" s="146"/>
      <c r="AM13" s="146"/>
      <c r="AN13" s="146"/>
      <c r="AO13" s="146"/>
      <c r="AP13" s="148"/>
      <c r="AQ13" s="148"/>
      <c r="AR13" s="148"/>
      <c r="AS13" s="148"/>
      <c r="AT13" s="149"/>
    </row>
    <row r="14" spans="1:60" s="79" customFormat="1" ht="16.5" customHeight="1" x14ac:dyDescent="0.4">
      <c r="A14" s="80" t="s">
        <v>145</v>
      </c>
      <c r="B14" s="835" t="s">
        <v>146</v>
      </c>
      <c r="C14" s="835"/>
      <c r="D14" s="835"/>
      <c r="E14" s="835"/>
      <c r="F14" s="836"/>
      <c r="G14" s="837">
        <v>282250</v>
      </c>
      <c r="H14" s="838"/>
      <c r="I14" s="838"/>
      <c r="J14" s="838"/>
      <c r="K14" s="838"/>
      <c r="L14" s="81" t="s">
        <v>2</v>
      </c>
      <c r="M14" s="101" t="s">
        <v>177</v>
      </c>
      <c r="N14" s="839">
        <f>AI37</f>
        <v>277050</v>
      </c>
      <c r="O14" s="839"/>
      <c r="P14" s="839"/>
      <c r="Q14" s="839"/>
      <c r="R14" s="81" t="s">
        <v>2</v>
      </c>
      <c r="S14" s="840">
        <f>N14-G14</f>
        <v>-5200</v>
      </c>
      <c r="T14" s="839"/>
      <c r="U14" s="839"/>
      <c r="V14" s="839"/>
      <c r="W14" s="839"/>
      <c r="X14" s="82" t="s">
        <v>2</v>
      </c>
      <c r="Y14" s="77"/>
      <c r="Z14" s="78"/>
      <c r="AA14" s="78"/>
      <c r="AB14" s="78"/>
      <c r="AC14" s="78"/>
      <c r="AD14" s="77"/>
      <c r="AE14" s="146"/>
      <c r="AF14" s="146"/>
      <c r="AG14" s="146"/>
      <c r="AH14" s="146"/>
      <c r="AI14" s="146"/>
      <c r="AJ14" s="147"/>
      <c r="AK14" s="146"/>
      <c r="AL14" s="146"/>
      <c r="AM14" s="146"/>
      <c r="AN14" s="146"/>
      <c r="AO14" s="146"/>
      <c r="AP14" s="148"/>
      <c r="AQ14" s="148"/>
      <c r="AR14" s="148"/>
      <c r="AS14" s="148"/>
      <c r="AT14" s="149"/>
    </row>
    <row r="15" spans="1:60" s="79" customFormat="1" ht="16.5" customHeight="1" x14ac:dyDescent="0.4">
      <c r="A15" s="83" t="s">
        <v>147</v>
      </c>
      <c r="B15" s="835" t="s">
        <v>148</v>
      </c>
      <c r="C15" s="835"/>
      <c r="D15" s="835"/>
      <c r="E15" s="835"/>
      <c r="F15" s="836"/>
      <c r="G15" s="837">
        <v>10000</v>
      </c>
      <c r="H15" s="838"/>
      <c r="I15" s="838"/>
      <c r="J15" s="838"/>
      <c r="K15" s="838"/>
      <c r="L15" s="132" t="s">
        <v>2</v>
      </c>
      <c r="M15" s="101" t="s">
        <v>178</v>
      </c>
      <c r="N15" s="839">
        <f>N56</f>
        <v>9000</v>
      </c>
      <c r="O15" s="839"/>
      <c r="P15" s="839"/>
      <c r="Q15" s="839"/>
      <c r="R15" s="132" t="s">
        <v>2</v>
      </c>
      <c r="S15" s="840">
        <f>N15-G15</f>
        <v>-1000</v>
      </c>
      <c r="T15" s="839"/>
      <c r="U15" s="839"/>
      <c r="V15" s="839"/>
      <c r="W15" s="839"/>
      <c r="X15" s="84" t="s">
        <v>2</v>
      </c>
      <c r="Y15" s="77"/>
      <c r="Z15" s="78"/>
      <c r="AA15" s="78"/>
      <c r="AB15" s="78"/>
      <c r="AC15" s="100"/>
      <c r="AD15" s="77"/>
      <c r="AE15" s="146"/>
      <c r="AF15" s="146"/>
      <c r="AG15" s="146"/>
      <c r="AH15" s="146"/>
      <c r="AI15" s="146"/>
      <c r="AJ15" s="147"/>
      <c r="AK15" s="146"/>
      <c r="AL15" s="146"/>
      <c r="AM15" s="146"/>
      <c r="AN15" s="146"/>
      <c r="AO15" s="146"/>
      <c r="AP15" s="148"/>
      <c r="AQ15" s="148"/>
      <c r="AR15" s="148"/>
      <c r="AS15" s="148"/>
      <c r="AT15" s="149"/>
    </row>
    <row r="16" spans="1:60" s="79" customFormat="1" ht="16.5" customHeight="1" thickBot="1" x14ac:dyDescent="0.45">
      <c r="A16" s="85" t="s">
        <v>149</v>
      </c>
      <c r="B16" s="821" t="s">
        <v>150</v>
      </c>
      <c r="C16" s="821"/>
      <c r="D16" s="821"/>
      <c r="E16" s="821"/>
      <c r="F16" s="822"/>
      <c r="G16" s="823">
        <v>50000</v>
      </c>
      <c r="H16" s="824"/>
      <c r="I16" s="824"/>
      <c r="J16" s="824"/>
      <c r="K16" s="824"/>
      <c r="L16" s="131" t="s">
        <v>2</v>
      </c>
      <c r="M16" s="102" t="s">
        <v>179</v>
      </c>
      <c r="N16" s="825">
        <f>AF65</f>
        <v>50000</v>
      </c>
      <c r="O16" s="825"/>
      <c r="P16" s="825"/>
      <c r="Q16" s="825"/>
      <c r="R16" s="131" t="s">
        <v>2</v>
      </c>
      <c r="S16" s="826">
        <f>N16-G16</f>
        <v>0</v>
      </c>
      <c r="T16" s="825"/>
      <c r="U16" s="825"/>
      <c r="V16" s="825"/>
      <c r="W16" s="825"/>
      <c r="X16" s="86" t="s">
        <v>2</v>
      </c>
      <c r="Y16" s="77"/>
      <c r="Z16" s="78"/>
      <c r="AA16" s="78"/>
      <c r="AB16" s="78"/>
      <c r="AC16" s="78"/>
      <c r="AD16" s="77"/>
      <c r="AE16" s="146"/>
      <c r="AF16" s="146"/>
      <c r="AG16" s="146"/>
      <c r="AH16" s="146"/>
      <c r="AI16" s="146"/>
      <c r="AJ16" s="147"/>
      <c r="AK16" s="146"/>
      <c r="AL16" s="146"/>
      <c r="AM16" s="146"/>
      <c r="AN16" s="146"/>
      <c r="AO16" s="146"/>
      <c r="AP16" s="148"/>
      <c r="AQ16" s="148"/>
      <c r="AR16" s="148"/>
      <c r="AS16" s="148"/>
      <c r="AT16" s="149"/>
    </row>
    <row r="17" spans="1:46" s="79" customFormat="1" ht="16.5" customHeight="1" thickTop="1" thickBot="1" x14ac:dyDescent="0.45">
      <c r="A17" s="827" t="s">
        <v>116</v>
      </c>
      <c r="B17" s="828"/>
      <c r="C17" s="828"/>
      <c r="D17" s="828"/>
      <c r="E17" s="828"/>
      <c r="F17" s="829"/>
      <c r="G17" s="830">
        <f>SUM(G14:K16)</f>
        <v>342250</v>
      </c>
      <c r="H17" s="831"/>
      <c r="I17" s="831"/>
      <c r="J17" s="831"/>
      <c r="K17" s="832"/>
      <c r="L17" s="87" t="s">
        <v>2</v>
      </c>
      <c r="M17" s="830">
        <f>SUM(N14:Q16)</f>
        <v>336050</v>
      </c>
      <c r="N17" s="831"/>
      <c r="O17" s="831"/>
      <c r="P17" s="831"/>
      <c r="Q17" s="832"/>
      <c r="R17" s="99" t="s">
        <v>2</v>
      </c>
      <c r="S17" s="833">
        <f>SUM(S14:W16)</f>
        <v>-6200</v>
      </c>
      <c r="T17" s="834"/>
      <c r="U17" s="834"/>
      <c r="V17" s="834"/>
      <c r="W17" s="834"/>
      <c r="X17" s="88" t="s">
        <v>2</v>
      </c>
      <c r="Y17" s="77"/>
      <c r="Z17" s="77"/>
      <c r="AA17" s="77"/>
      <c r="AB17" s="77"/>
      <c r="AC17" s="77"/>
      <c r="AD17" s="77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48"/>
      <c r="AQ17" s="148"/>
      <c r="AR17" s="148"/>
      <c r="AS17" s="148"/>
      <c r="AT17" s="149"/>
    </row>
    <row r="18" spans="1:46" ht="27" customHeight="1" thickBot="1" x14ac:dyDescent="0.45">
      <c r="A18" s="151" t="s">
        <v>165</v>
      </c>
      <c r="B18" s="55"/>
      <c r="C18" s="15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 t="s">
        <v>115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143"/>
    </row>
    <row r="19" spans="1:46" ht="16.5" customHeight="1" x14ac:dyDescent="0.4">
      <c r="A19" s="545" t="s">
        <v>114</v>
      </c>
      <c r="B19" s="546"/>
      <c r="C19" s="546"/>
      <c r="D19" s="546"/>
      <c r="E19" s="546"/>
      <c r="F19" s="546"/>
      <c r="G19" s="798"/>
      <c r="H19" s="803" t="s">
        <v>113</v>
      </c>
      <c r="I19" s="804"/>
      <c r="J19" s="804"/>
      <c r="K19" s="804"/>
      <c r="L19" s="804"/>
      <c r="M19" s="805"/>
      <c r="N19" s="556" t="s">
        <v>112</v>
      </c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554"/>
      <c r="Z19" s="809" t="s">
        <v>111</v>
      </c>
      <c r="AA19" s="810"/>
      <c r="AB19" s="811"/>
      <c r="AC19" s="809" t="s">
        <v>750</v>
      </c>
      <c r="AD19" s="810"/>
      <c r="AE19" s="810"/>
      <c r="AF19" s="810"/>
      <c r="AG19" s="810"/>
      <c r="AH19" s="811"/>
      <c r="AI19" s="809" t="s">
        <v>110</v>
      </c>
      <c r="AJ19" s="810"/>
      <c r="AK19" s="810"/>
      <c r="AL19" s="810"/>
      <c r="AM19" s="810"/>
      <c r="AN19" s="818"/>
      <c r="AO19" s="850" t="s">
        <v>109</v>
      </c>
      <c r="AP19" s="851"/>
      <c r="AQ19" s="851"/>
      <c r="AR19" s="851"/>
      <c r="AS19" s="851"/>
      <c r="AT19" s="852"/>
    </row>
    <row r="20" spans="1:46" ht="40.700000000000003" customHeight="1" x14ac:dyDescent="0.4">
      <c r="A20" s="548"/>
      <c r="B20" s="549"/>
      <c r="C20" s="549"/>
      <c r="D20" s="549"/>
      <c r="E20" s="549"/>
      <c r="F20" s="549"/>
      <c r="G20" s="799"/>
      <c r="H20" s="806"/>
      <c r="I20" s="807"/>
      <c r="J20" s="807"/>
      <c r="K20" s="807"/>
      <c r="L20" s="807"/>
      <c r="M20" s="808"/>
      <c r="N20" s="858" t="s">
        <v>108</v>
      </c>
      <c r="O20" s="859"/>
      <c r="P20" s="859"/>
      <c r="Q20" s="859"/>
      <c r="R20" s="859"/>
      <c r="S20" s="860"/>
      <c r="T20" s="858" t="s">
        <v>751</v>
      </c>
      <c r="U20" s="859"/>
      <c r="V20" s="859"/>
      <c r="W20" s="859"/>
      <c r="X20" s="859"/>
      <c r="Y20" s="860"/>
      <c r="Z20" s="812"/>
      <c r="AA20" s="813"/>
      <c r="AB20" s="814"/>
      <c r="AC20" s="812"/>
      <c r="AD20" s="813"/>
      <c r="AE20" s="813"/>
      <c r="AF20" s="813"/>
      <c r="AG20" s="813"/>
      <c r="AH20" s="814"/>
      <c r="AI20" s="812"/>
      <c r="AJ20" s="813"/>
      <c r="AK20" s="813"/>
      <c r="AL20" s="813"/>
      <c r="AM20" s="813"/>
      <c r="AN20" s="819"/>
      <c r="AO20" s="853"/>
      <c r="AP20" s="549"/>
      <c r="AQ20" s="549"/>
      <c r="AR20" s="549"/>
      <c r="AS20" s="549"/>
      <c r="AT20" s="854"/>
    </row>
    <row r="21" spans="1:46" ht="16.5" customHeight="1" x14ac:dyDescent="0.4">
      <c r="A21" s="800"/>
      <c r="B21" s="801"/>
      <c r="C21" s="801"/>
      <c r="D21" s="801"/>
      <c r="E21" s="801"/>
      <c r="F21" s="801"/>
      <c r="G21" s="802"/>
      <c r="H21" s="861" t="s">
        <v>107</v>
      </c>
      <c r="I21" s="862"/>
      <c r="J21" s="863"/>
      <c r="K21" s="864" t="s">
        <v>105</v>
      </c>
      <c r="L21" s="862"/>
      <c r="M21" s="865"/>
      <c r="N21" s="861" t="s">
        <v>106</v>
      </c>
      <c r="O21" s="862"/>
      <c r="P21" s="863"/>
      <c r="Q21" s="864" t="s">
        <v>105</v>
      </c>
      <c r="R21" s="862"/>
      <c r="S21" s="865"/>
      <c r="T21" s="861" t="s">
        <v>106</v>
      </c>
      <c r="U21" s="862"/>
      <c r="V21" s="863"/>
      <c r="W21" s="864" t="s">
        <v>105</v>
      </c>
      <c r="X21" s="862"/>
      <c r="Y21" s="865"/>
      <c r="Z21" s="815"/>
      <c r="AA21" s="816"/>
      <c r="AB21" s="817"/>
      <c r="AC21" s="815"/>
      <c r="AD21" s="816"/>
      <c r="AE21" s="816"/>
      <c r="AF21" s="816"/>
      <c r="AG21" s="816"/>
      <c r="AH21" s="817"/>
      <c r="AI21" s="815"/>
      <c r="AJ21" s="816"/>
      <c r="AK21" s="816"/>
      <c r="AL21" s="816"/>
      <c r="AM21" s="816"/>
      <c r="AN21" s="820"/>
      <c r="AO21" s="855"/>
      <c r="AP21" s="856"/>
      <c r="AQ21" s="856"/>
      <c r="AR21" s="856"/>
      <c r="AS21" s="856"/>
      <c r="AT21" s="857"/>
    </row>
    <row r="22" spans="1:46" ht="16.5" customHeight="1" x14ac:dyDescent="0.4">
      <c r="A22" s="89" t="s">
        <v>141</v>
      </c>
      <c r="B22" s="880" t="s">
        <v>98</v>
      </c>
      <c r="C22" s="880"/>
      <c r="D22" s="880"/>
      <c r="E22" s="880"/>
      <c r="F22" s="880"/>
      <c r="G22" s="881"/>
      <c r="H22" s="882">
        <v>5</v>
      </c>
      <c r="I22" s="883"/>
      <c r="J22" s="884"/>
      <c r="K22" s="885">
        <f t="shared" ref="K22:K36" si="0">H22*35650</f>
        <v>178250</v>
      </c>
      <c r="L22" s="886"/>
      <c r="M22" s="887"/>
      <c r="N22" s="351"/>
      <c r="O22" s="352"/>
      <c r="P22" s="353"/>
      <c r="Q22" s="866">
        <f t="shared" ref="Q22:Q36" si="1">N22*5200</f>
        <v>0</v>
      </c>
      <c r="R22" s="867"/>
      <c r="S22" s="868"/>
      <c r="T22" s="351"/>
      <c r="U22" s="352"/>
      <c r="V22" s="353"/>
      <c r="W22" s="866">
        <f>T22*1070</f>
        <v>0</v>
      </c>
      <c r="X22" s="867"/>
      <c r="Y22" s="868"/>
      <c r="Z22" s="869" t="s">
        <v>246</v>
      </c>
      <c r="AA22" s="870"/>
      <c r="AB22" s="871"/>
      <c r="AC22" s="872" t="s">
        <v>216</v>
      </c>
      <c r="AD22" s="873"/>
      <c r="AE22" s="873"/>
      <c r="AF22" s="873"/>
      <c r="AG22" s="873"/>
      <c r="AH22" s="874"/>
      <c r="AI22" s="875">
        <f t="shared" ref="AI22:AI36" si="2">SUM(K22,Q22,W22)</f>
        <v>178250</v>
      </c>
      <c r="AJ22" s="876"/>
      <c r="AK22" s="876"/>
      <c r="AL22" s="876"/>
      <c r="AM22" s="877" t="s">
        <v>2</v>
      </c>
      <c r="AN22" s="878"/>
      <c r="AO22" s="879" t="s">
        <v>138</v>
      </c>
      <c r="AP22" s="879"/>
      <c r="AQ22" s="879"/>
      <c r="AR22" s="879"/>
      <c r="AS22" s="64" t="s">
        <v>104</v>
      </c>
      <c r="AT22" s="76">
        <v>1</v>
      </c>
    </row>
    <row r="23" spans="1:46" ht="16.5" customHeight="1" x14ac:dyDescent="0.4">
      <c r="A23" s="89" t="s">
        <v>142</v>
      </c>
      <c r="B23" s="880" t="s">
        <v>137</v>
      </c>
      <c r="C23" s="880"/>
      <c r="D23" s="880"/>
      <c r="E23" s="880"/>
      <c r="F23" s="880"/>
      <c r="G23" s="881"/>
      <c r="H23" s="351"/>
      <c r="I23" s="352"/>
      <c r="J23" s="353"/>
      <c r="K23" s="866">
        <f t="shared" si="0"/>
        <v>0</v>
      </c>
      <c r="L23" s="867"/>
      <c r="M23" s="868"/>
      <c r="N23" s="882">
        <v>6</v>
      </c>
      <c r="O23" s="883"/>
      <c r="P23" s="884"/>
      <c r="Q23" s="885">
        <f t="shared" si="1"/>
        <v>31200</v>
      </c>
      <c r="R23" s="886"/>
      <c r="S23" s="887"/>
      <c r="T23" s="351"/>
      <c r="U23" s="352"/>
      <c r="V23" s="353"/>
      <c r="W23" s="866">
        <f t="shared" ref="W23:W35" si="3">T23*1070</f>
        <v>0</v>
      </c>
      <c r="X23" s="867"/>
      <c r="Y23" s="868"/>
      <c r="Z23" s="869" t="s">
        <v>246</v>
      </c>
      <c r="AA23" s="870"/>
      <c r="AB23" s="871"/>
      <c r="AC23" s="872" t="s">
        <v>134</v>
      </c>
      <c r="AD23" s="873"/>
      <c r="AE23" s="873"/>
      <c r="AF23" s="873"/>
      <c r="AG23" s="873"/>
      <c r="AH23" s="874"/>
      <c r="AI23" s="875">
        <f t="shared" si="2"/>
        <v>31200</v>
      </c>
      <c r="AJ23" s="876"/>
      <c r="AK23" s="876"/>
      <c r="AL23" s="876"/>
      <c r="AM23" s="877" t="s">
        <v>2</v>
      </c>
      <c r="AN23" s="878"/>
      <c r="AO23" s="888" t="s">
        <v>136</v>
      </c>
      <c r="AP23" s="888"/>
      <c r="AQ23" s="888"/>
      <c r="AR23" s="888"/>
      <c r="AS23" s="61" t="s">
        <v>104</v>
      </c>
      <c r="AT23" s="62"/>
    </row>
    <row r="24" spans="1:46" ht="16.5" customHeight="1" x14ac:dyDescent="0.4">
      <c r="A24" s="89" t="s">
        <v>143</v>
      </c>
      <c r="B24" s="880" t="s">
        <v>213</v>
      </c>
      <c r="C24" s="880"/>
      <c r="D24" s="880"/>
      <c r="E24" s="880"/>
      <c r="F24" s="880"/>
      <c r="G24" s="881"/>
      <c r="H24" s="351"/>
      <c r="I24" s="352"/>
      <c r="J24" s="353"/>
      <c r="K24" s="866">
        <f t="shared" si="0"/>
        <v>0</v>
      </c>
      <c r="L24" s="867"/>
      <c r="M24" s="868"/>
      <c r="N24" s="882">
        <v>5</v>
      </c>
      <c r="O24" s="883"/>
      <c r="P24" s="884"/>
      <c r="Q24" s="885">
        <f t="shared" si="1"/>
        <v>26000</v>
      </c>
      <c r="R24" s="886"/>
      <c r="S24" s="887"/>
      <c r="T24" s="351"/>
      <c r="U24" s="352"/>
      <c r="V24" s="353"/>
      <c r="W24" s="866">
        <f t="shared" si="3"/>
        <v>0</v>
      </c>
      <c r="X24" s="867"/>
      <c r="Y24" s="868"/>
      <c r="Z24" s="869" t="s">
        <v>246</v>
      </c>
      <c r="AA24" s="870"/>
      <c r="AB24" s="871"/>
      <c r="AC24" s="872" t="s">
        <v>133</v>
      </c>
      <c r="AD24" s="873"/>
      <c r="AE24" s="873"/>
      <c r="AF24" s="873"/>
      <c r="AG24" s="873"/>
      <c r="AH24" s="874"/>
      <c r="AI24" s="875">
        <f t="shared" si="2"/>
        <v>26000</v>
      </c>
      <c r="AJ24" s="876"/>
      <c r="AK24" s="876"/>
      <c r="AL24" s="876"/>
      <c r="AM24" s="877" t="s">
        <v>2</v>
      </c>
      <c r="AN24" s="878"/>
      <c r="AO24" s="888" t="s">
        <v>136</v>
      </c>
      <c r="AP24" s="888"/>
      <c r="AQ24" s="888"/>
      <c r="AR24" s="888"/>
      <c r="AS24" s="61" t="s">
        <v>104</v>
      </c>
      <c r="AT24" s="62"/>
    </row>
    <row r="25" spans="1:46" ht="16.5" customHeight="1" x14ac:dyDescent="0.4">
      <c r="A25" s="89" t="s">
        <v>151</v>
      </c>
      <c r="B25" s="880" t="s">
        <v>214</v>
      </c>
      <c r="C25" s="880"/>
      <c r="D25" s="880"/>
      <c r="E25" s="880"/>
      <c r="F25" s="880"/>
      <c r="G25" s="881"/>
      <c r="H25" s="351"/>
      <c r="I25" s="352"/>
      <c r="J25" s="353"/>
      <c r="K25" s="866">
        <f t="shared" si="0"/>
        <v>0</v>
      </c>
      <c r="L25" s="867"/>
      <c r="M25" s="868"/>
      <c r="N25" s="882">
        <v>4</v>
      </c>
      <c r="O25" s="883"/>
      <c r="P25" s="884"/>
      <c r="Q25" s="885">
        <f t="shared" si="1"/>
        <v>20800</v>
      </c>
      <c r="R25" s="886"/>
      <c r="S25" s="887"/>
      <c r="T25" s="351"/>
      <c r="U25" s="352"/>
      <c r="V25" s="353"/>
      <c r="W25" s="866">
        <f t="shared" si="3"/>
        <v>0</v>
      </c>
      <c r="X25" s="867"/>
      <c r="Y25" s="868"/>
      <c r="Z25" s="869" t="s">
        <v>246</v>
      </c>
      <c r="AA25" s="870"/>
      <c r="AB25" s="871"/>
      <c r="AC25" s="872" t="s">
        <v>132</v>
      </c>
      <c r="AD25" s="873"/>
      <c r="AE25" s="873"/>
      <c r="AF25" s="873"/>
      <c r="AG25" s="873"/>
      <c r="AH25" s="874"/>
      <c r="AI25" s="875">
        <f t="shared" si="2"/>
        <v>20800</v>
      </c>
      <c r="AJ25" s="876"/>
      <c r="AK25" s="876"/>
      <c r="AL25" s="876"/>
      <c r="AM25" s="877" t="s">
        <v>2</v>
      </c>
      <c r="AN25" s="878"/>
      <c r="AO25" s="888" t="s">
        <v>135</v>
      </c>
      <c r="AP25" s="888"/>
      <c r="AQ25" s="888"/>
      <c r="AR25" s="888"/>
      <c r="AS25" s="61" t="s">
        <v>104</v>
      </c>
      <c r="AT25" s="62"/>
    </row>
    <row r="26" spans="1:46" ht="16.5" customHeight="1" x14ac:dyDescent="0.4">
      <c r="A26" s="89" t="s">
        <v>152</v>
      </c>
      <c r="B26" s="880" t="s">
        <v>215</v>
      </c>
      <c r="C26" s="880"/>
      <c r="D26" s="880"/>
      <c r="E26" s="880"/>
      <c r="F26" s="880"/>
      <c r="G26" s="881"/>
      <c r="H26" s="351"/>
      <c r="I26" s="352"/>
      <c r="J26" s="353"/>
      <c r="K26" s="866">
        <f t="shared" si="0"/>
        <v>0</v>
      </c>
      <c r="L26" s="867"/>
      <c r="M26" s="868"/>
      <c r="N26" s="882">
        <v>4</v>
      </c>
      <c r="O26" s="883"/>
      <c r="P26" s="884"/>
      <c r="Q26" s="885">
        <f t="shared" si="1"/>
        <v>20800</v>
      </c>
      <c r="R26" s="886"/>
      <c r="S26" s="887"/>
      <c r="T26" s="351"/>
      <c r="U26" s="352"/>
      <c r="V26" s="353"/>
      <c r="W26" s="866">
        <f t="shared" si="3"/>
        <v>0</v>
      </c>
      <c r="X26" s="867"/>
      <c r="Y26" s="868"/>
      <c r="Z26" s="869" t="s">
        <v>246</v>
      </c>
      <c r="AA26" s="870"/>
      <c r="AB26" s="871"/>
      <c r="AC26" s="872" t="s">
        <v>131</v>
      </c>
      <c r="AD26" s="873"/>
      <c r="AE26" s="873"/>
      <c r="AF26" s="873"/>
      <c r="AG26" s="873"/>
      <c r="AH26" s="874"/>
      <c r="AI26" s="875">
        <f t="shared" si="2"/>
        <v>20800</v>
      </c>
      <c r="AJ26" s="876"/>
      <c r="AK26" s="876"/>
      <c r="AL26" s="876"/>
      <c r="AM26" s="877" t="s">
        <v>2</v>
      </c>
      <c r="AN26" s="878"/>
      <c r="AO26" s="888" t="s">
        <v>135</v>
      </c>
      <c r="AP26" s="888"/>
      <c r="AQ26" s="888"/>
      <c r="AR26" s="888"/>
      <c r="AS26" s="61" t="s">
        <v>104</v>
      </c>
      <c r="AT26" s="62"/>
    </row>
    <row r="27" spans="1:46" ht="16.5" customHeight="1" x14ac:dyDescent="0.4">
      <c r="A27" s="89" t="s">
        <v>153</v>
      </c>
      <c r="B27" s="487"/>
      <c r="C27" s="487"/>
      <c r="D27" s="487"/>
      <c r="E27" s="487"/>
      <c r="F27" s="487"/>
      <c r="G27" s="488"/>
      <c r="H27" s="351"/>
      <c r="I27" s="352"/>
      <c r="J27" s="353"/>
      <c r="K27" s="866">
        <f t="shared" si="0"/>
        <v>0</v>
      </c>
      <c r="L27" s="867"/>
      <c r="M27" s="868"/>
      <c r="N27" s="351"/>
      <c r="O27" s="352"/>
      <c r="P27" s="353"/>
      <c r="Q27" s="866">
        <f t="shared" si="1"/>
        <v>0</v>
      </c>
      <c r="R27" s="867"/>
      <c r="S27" s="868"/>
      <c r="T27" s="351"/>
      <c r="U27" s="352"/>
      <c r="V27" s="353"/>
      <c r="W27" s="866">
        <f t="shared" si="3"/>
        <v>0</v>
      </c>
      <c r="X27" s="867"/>
      <c r="Y27" s="868"/>
      <c r="Z27" s="334"/>
      <c r="AA27" s="335"/>
      <c r="AB27" s="336"/>
      <c r="AC27" s="334"/>
      <c r="AD27" s="335"/>
      <c r="AE27" s="335"/>
      <c r="AF27" s="335"/>
      <c r="AG27" s="335"/>
      <c r="AH27" s="336"/>
      <c r="AI27" s="889">
        <f t="shared" si="2"/>
        <v>0</v>
      </c>
      <c r="AJ27" s="890"/>
      <c r="AK27" s="890"/>
      <c r="AL27" s="890"/>
      <c r="AM27" s="877" t="s">
        <v>2</v>
      </c>
      <c r="AN27" s="878"/>
      <c r="AO27" s="329"/>
      <c r="AP27" s="329"/>
      <c r="AQ27" s="329"/>
      <c r="AR27" s="329"/>
      <c r="AS27" s="61" t="s">
        <v>104</v>
      </c>
      <c r="AT27" s="62"/>
    </row>
    <row r="28" spans="1:46" ht="16.5" customHeight="1" x14ac:dyDescent="0.4">
      <c r="A28" s="89" t="s">
        <v>154</v>
      </c>
      <c r="B28" s="487"/>
      <c r="C28" s="487"/>
      <c r="D28" s="487"/>
      <c r="E28" s="487"/>
      <c r="F28" s="487"/>
      <c r="G28" s="488"/>
      <c r="H28" s="351"/>
      <c r="I28" s="352"/>
      <c r="J28" s="353"/>
      <c r="K28" s="866">
        <f t="shared" si="0"/>
        <v>0</v>
      </c>
      <c r="L28" s="867"/>
      <c r="M28" s="868"/>
      <c r="N28" s="351"/>
      <c r="O28" s="352"/>
      <c r="P28" s="353"/>
      <c r="Q28" s="866">
        <f t="shared" si="1"/>
        <v>0</v>
      </c>
      <c r="R28" s="867"/>
      <c r="S28" s="868"/>
      <c r="T28" s="351"/>
      <c r="U28" s="352"/>
      <c r="V28" s="353"/>
      <c r="W28" s="866">
        <f t="shared" si="3"/>
        <v>0</v>
      </c>
      <c r="X28" s="867"/>
      <c r="Y28" s="868"/>
      <c r="Z28" s="334"/>
      <c r="AA28" s="335"/>
      <c r="AB28" s="336"/>
      <c r="AC28" s="334"/>
      <c r="AD28" s="335"/>
      <c r="AE28" s="335"/>
      <c r="AF28" s="335"/>
      <c r="AG28" s="335"/>
      <c r="AH28" s="336"/>
      <c r="AI28" s="889">
        <f t="shared" si="2"/>
        <v>0</v>
      </c>
      <c r="AJ28" s="890"/>
      <c r="AK28" s="890"/>
      <c r="AL28" s="890"/>
      <c r="AM28" s="877" t="s">
        <v>2</v>
      </c>
      <c r="AN28" s="878"/>
      <c r="AO28" s="329"/>
      <c r="AP28" s="329"/>
      <c r="AQ28" s="329"/>
      <c r="AR28" s="329"/>
      <c r="AS28" s="61" t="s">
        <v>104</v>
      </c>
      <c r="AT28" s="62"/>
    </row>
    <row r="29" spans="1:46" ht="16.5" customHeight="1" thickBot="1" x14ac:dyDescent="0.45">
      <c r="A29" s="89" t="s">
        <v>155</v>
      </c>
      <c r="B29" s="487"/>
      <c r="C29" s="487"/>
      <c r="D29" s="487"/>
      <c r="E29" s="487"/>
      <c r="F29" s="487"/>
      <c r="G29" s="488"/>
      <c r="H29" s="351"/>
      <c r="I29" s="352"/>
      <c r="J29" s="353"/>
      <c r="K29" s="866">
        <f t="shared" si="0"/>
        <v>0</v>
      </c>
      <c r="L29" s="867"/>
      <c r="M29" s="868"/>
      <c r="N29" s="351"/>
      <c r="O29" s="352"/>
      <c r="P29" s="353"/>
      <c r="Q29" s="866">
        <f t="shared" si="1"/>
        <v>0</v>
      </c>
      <c r="R29" s="867"/>
      <c r="S29" s="868"/>
      <c r="T29" s="351"/>
      <c r="U29" s="352"/>
      <c r="V29" s="353"/>
      <c r="W29" s="866">
        <f t="shared" si="3"/>
        <v>0</v>
      </c>
      <c r="X29" s="867"/>
      <c r="Y29" s="868"/>
      <c r="Z29" s="334"/>
      <c r="AA29" s="335"/>
      <c r="AB29" s="336"/>
      <c r="AC29" s="334"/>
      <c r="AD29" s="335"/>
      <c r="AE29" s="335"/>
      <c r="AF29" s="335"/>
      <c r="AG29" s="335"/>
      <c r="AH29" s="336"/>
      <c r="AI29" s="889">
        <f t="shared" si="2"/>
        <v>0</v>
      </c>
      <c r="AJ29" s="890"/>
      <c r="AK29" s="890"/>
      <c r="AL29" s="890"/>
      <c r="AM29" s="877" t="s">
        <v>2</v>
      </c>
      <c r="AN29" s="878"/>
      <c r="AO29" s="329"/>
      <c r="AP29" s="329"/>
      <c r="AQ29" s="329"/>
      <c r="AR29" s="329"/>
      <c r="AS29" s="61" t="s">
        <v>104</v>
      </c>
      <c r="AT29" s="62"/>
    </row>
    <row r="30" spans="1:46" ht="16.5" hidden="1" customHeight="1" outlineLevel="1" x14ac:dyDescent="0.4">
      <c r="A30" s="89" t="s">
        <v>156</v>
      </c>
      <c r="B30" s="487"/>
      <c r="C30" s="487"/>
      <c r="D30" s="487"/>
      <c r="E30" s="487"/>
      <c r="F30" s="487"/>
      <c r="G30" s="488"/>
      <c r="H30" s="351"/>
      <c r="I30" s="352"/>
      <c r="J30" s="352"/>
      <c r="K30" s="866">
        <f t="shared" si="0"/>
        <v>0</v>
      </c>
      <c r="L30" s="867"/>
      <c r="M30" s="868"/>
      <c r="N30" s="351"/>
      <c r="O30" s="352"/>
      <c r="P30" s="353"/>
      <c r="Q30" s="866">
        <f t="shared" si="1"/>
        <v>0</v>
      </c>
      <c r="R30" s="867"/>
      <c r="S30" s="868"/>
      <c r="T30" s="351"/>
      <c r="U30" s="352"/>
      <c r="V30" s="353"/>
      <c r="W30" s="866">
        <f t="shared" si="3"/>
        <v>0</v>
      </c>
      <c r="X30" s="867"/>
      <c r="Y30" s="868"/>
      <c r="Z30" s="334"/>
      <c r="AA30" s="335"/>
      <c r="AB30" s="336"/>
      <c r="AC30" s="334"/>
      <c r="AD30" s="335"/>
      <c r="AE30" s="335"/>
      <c r="AF30" s="335"/>
      <c r="AG30" s="335"/>
      <c r="AH30" s="336"/>
      <c r="AI30" s="889">
        <f t="shared" si="2"/>
        <v>0</v>
      </c>
      <c r="AJ30" s="890"/>
      <c r="AK30" s="890"/>
      <c r="AL30" s="890"/>
      <c r="AM30" s="877" t="s">
        <v>2</v>
      </c>
      <c r="AN30" s="878"/>
      <c r="AO30" s="329"/>
      <c r="AP30" s="329"/>
      <c r="AQ30" s="329"/>
      <c r="AR30" s="329"/>
      <c r="AS30" s="61" t="s">
        <v>104</v>
      </c>
      <c r="AT30" s="62"/>
    </row>
    <row r="31" spans="1:46" ht="16.5" hidden="1" customHeight="1" outlineLevel="1" x14ac:dyDescent="0.4">
      <c r="A31" s="89" t="s">
        <v>157</v>
      </c>
      <c r="B31" s="487"/>
      <c r="C31" s="487"/>
      <c r="D31" s="487"/>
      <c r="E31" s="487"/>
      <c r="F31" s="487"/>
      <c r="G31" s="488"/>
      <c r="H31" s="351"/>
      <c r="I31" s="352"/>
      <c r="J31" s="353"/>
      <c r="K31" s="866">
        <f t="shared" si="0"/>
        <v>0</v>
      </c>
      <c r="L31" s="867"/>
      <c r="M31" s="868"/>
      <c r="N31" s="351"/>
      <c r="O31" s="352"/>
      <c r="P31" s="353"/>
      <c r="Q31" s="866">
        <f t="shared" si="1"/>
        <v>0</v>
      </c>
      <c r="R31" s="867"/>
      <c r="S31" s="868"/>
      <c r="T31" s="351"/>
      <c r="U31" s="352"/>
      <c r="V31" s="353"/>
      <c r="W31" s="866">
        <f t="shared" si="3"/>
        <v>0</v>
      </c>
      <c r="X31" s="867"/>
      <c r="Y31" s="868"/>
      <c r="Z31" s="334"/>
      <c r="AA31" s="335"/>
      <c r="AB31" s="336"/>
      <c r="AC31" s="334"/>
      <c r="AD31" s="335"/>
      <c r="AE31" s="335"/>
      <c r="AF31" s="335"/>
      <c r="AG31" s="335"/>
      <c r="AH31" s="336"/>
      <c r="AI31" s="889">
        <f t="shared" si="2"/>
        <v>0</v>
      </c>
      <c r="AJ31" s="890"/>
      <c r="AK31" s="890"/>
      <c r="AL31" s="890"/>
      <c r="AM31" s="877" t="s">
        <v>2</v>
      </c>
      <c r="AN31" s="878"/>
      <c r="AO31" s="328"/>
      <c r="AP31" s="328"/>
      <c r="AQ31" s="328"/>
      <c r="AR31" s="328"/>
      <c r="AS31" s="64" t="s">
        <v>104</v>
      </c>
      <c r="AT31" s="63"/>
    </row>
    <row r="32" spans="1:46" ht="16.5" hidden="1" customHeight="1" outlineLevel="1" x14ac:dyDescent="0.4">
      <c r="A32" s="89" t="s">
        <v>158</v>
      </c>
      <c r="B32" s="487"/>
      <c r="C32" s="487"/>
      <c r="D32" s="487"/>
      <c r="E32" s="487"/>
      <c r="F32" s="487"/>
      <c r="G32" s="488"/>
      <c r="H32" s="351"/>
      <c r="I32" s="352"/>
      <c r="J32" s="353"/>
      <c r="K32" s="866">
        <f t="shared" si="0"/>
        <v>0</v>
      </c>
      <c r="L32" s="867"/>
      <c r="M32" s="868"/>
      <c r="N32" s="351"/>
      <c r="O32" s="352"/>
      <c r="P32" s="353"/>
      <c r="Q32" s="866">
        <f t="shared" si="1"/>
        <v>0</v>
      </c>
      <c r="R32" s="867"/>
      <c r="S32" s="868"/>
      <c r="T32" s="351"/>
      <c r="U32" s="352"/>
      <c r="V32" s="353"/>
      <c r="W32" s="866">
        <f t="shared" si="3"/>
        <v>0</v>
      </c>
      <c r="X32" s="867"/>
      <c r="Y32" s="868"/>
      <c r="Z32" s="334"/>
      <c r="AA32" s="335"/>
      <c r="AB32" s="336"/>
      <c r="AC32" s="334"/>
      <c r="AD32" s="335"/>
      <c r="AE32" s="335"/>
      <c r="AF32" s="335"/>
      <c r="AG32" s="335"/>
      <c r="AH32" s="336"/>
      <c r="AI32" s="889">
        <f t="shared" si="2"/>
        <v>0</v>
      </c>
      <c r="AJ32" s="890"/>
      <c r="AK32" s="890"/>
      <c r="AL32" s="890"/>
      <c r="AM32" s="877" t="s">
        <v>2</v>
      </c>
      <c r="AN32" s="878"/>
      <c r="AO32" s="329"/>
      <c r="AP32" s="329"/>
      <c r="AQ32" s="329"/>
      <c r="AR32" s="329"/>
      <c r="AS32" s="61" t="s">
        <v>104</v>
      </c>
      <c r="AT32" s="62"/>
    </row>
    <row r="33" spans="1:46" ht="16.5" hidden="1" customHeight="1" outlineLevel="1" x14ac:dyDescent="0.4">
      <c r="A33" s="89" t="s">
        <v>159</v>
      </c>
      <c r="B33" s="487"/>
      <c r="C33" s="487"/>
      <c r="D33" s="487"/>
      <c r="E33" s="487"/>
      <c r="F33" s="487"/>
      <c r="G33" s="488"/>
      <c r="H33" s="351"/>
      <c r="I33" s="352"/>
      <c r="J33" s="353"/>
      <c r="K33" s="866">
        <f t="shared" si="0"/>
        <v>0</v>
      </c>
      <c r="L33" s="867"/>
      <c r="M33" s="868"/>
      <c r="N33" s="351"/>
      <c r="O33" s="352"/>
      <c r="P33" s="353"/>
      <c r="Q33" s="866">
        <f t="shared" si="1"/>
        <v>0</v>
      </c>
      <c r="R33" s="867"/>
      <c r="S33" s="868"/>
      <c r="T33" s="351"/>
      <c r="U33" s="352"/>
      <c r="V33" s="353"/>
      <c r="W33" s="866">
        <f t="shared" si="3"/>
        <v>0</v>
      </c>
      <c r="X33" s="867"/>
      <c r="Y33" s="868"/>
      <c r="Z33" s="334"/>
      <c r="AA33" s="335"/>
      <c r="AB33" s="336"/>
      <c r="AC33" s="334"/>
      <c r="AD33" s="335"/>
      <c r="AE33" s="335"/>
      <c r="AF33" s="335"/>
      <c r="AG33" s="335"/>
      <c r="AH33" s="336"/>
      <c r="AI33" s="889">
        <f t="shared" si="2"/>
        <v>0</v>
      </c>
      <c r="AJ33" s="890"/>
      <c r="AK33" s="890"/>
      <c r="AL33" s="890"/>
      <c r="AM33" s="877" t="s">
        <v>2</v>
      </c>
      <c r="AN33" s="878"/>
      <c r="AO33" s="329"/>
      <c r="AP33" s="329"/>
      <c r="AQ33" s="329"/>
      <c r="AR33" s="329"/>
      <c r="AS33" s="61" t="s">
        <v>104</v>
      </c>
      <c r="AT33" s="62"/>
    </row>
    <row r="34" spans="1:46" ht="16.5" hidden="1" customHeight="1" outlineLevel="1" x14ac:dyDescent="0.4">
      <c r="A34" s="89" t="s">
        <v>160</v>
      </c>
      <c r="B34" s="487"/>
      <c r="C34" s="487"/>
      <c r="D34" s="487"/>
      <c r="E34" s="487"/>
      <c r="F34" s="487"/>
      <c r="G34" s="488"/>
      <c r="H34" s="351"/>
      <c r="I34" s="352"/>
      <c r="J34" s="353"/>
      <c r="K34" s="866">
        <f t="shared" si="0"/>
        <v>0</v>
      </c>
      <c r="L34" s="867"/>
      <c r="M34" s="868"/>
      <c r="N34" s="351"/>
      <c r="O34" s="352"/>
      <c r="P34" s="353"/>
      <c r="Q34" s="866">
        <f t="shared" si="1"/>
        <v>0</v>
      </c>
      <c r="R34" s="867"/>
      <c r="S34" s="868"/>
      <c r="T34" s="351"/>
      <c r="U34" s="352"/>
      <c r="V34" s="353"/>
      <c r="W34" s="866">
        <f t="shared" si="3"/>
        <v>0</v>
      </c>
      <c r="X34" s="867"/>
      <c r="Y34" s="868"/>
      <c r="Z34" s="334"/>
      <c r="AA34" s="335"/>
      <c r="AB34" s="336"/>
      <c r="AC34" s="334"/>
      <c r="AD34" s="335"/>
      <c r="AE34" s="335"/>
      <c r="AF34" s="335"/>
      <c r="AG34" s="335"/>
      <c r="AH34" s="336"/>
      <c r="AI34" s="889">
        <f t="shared" si="2"/>
        <v>0</v>
      </c>
      <c r="AJ34" s="890"/>
      <c r="AK34" s="890"/>
      <c r="AL34" s="890"/>
      <c r="AM34" s="877" t="s">
        <v>2</v>
      </c>
      <c r="AN34" s="878"/>
      <c r="AO34" s="329"/>
      <c r="AP34" s="329"/>
      <c r="AQ34" s="329"/>
      <c r="AR34" s="329"/>
      <c r="AS34" s="61" t="s">
        <v>104</v>
      </c>
      <c r="AT34" s="62"/>
    </row>
    <row r="35" spans="1:46" ht="16.5" hidden="1" customHeight="1" outlineLevel="1" x14ac:dyDescent="0.4">
      <c r="A35" s="89" t="s">
        <v>161</v>
      </c>
      <c r="B35" s="487"/>
      <c r="C35" s="487"/>
      <c r="D35" s="487"/>
      <c r="E35" s="487"/>
      <c r="F35" s="487"/>
      <c r="G35" s="488"/>
      <c r="H35" s="351"/>
      <c r="I35" s="352"/>
      <c r="J35" s="353"/>
      <c r="K35" s="866">
        <f t="shared" si="0"/>
        <v>0</v>
      </c>
      <c r="L35" s="867"/>
      <c r="M35" s="868"/>
      <c r="N35" s="351"/>
      <c r="O35" s="352"/>
      <c r="P35" s="353"/>
      <c r="Q35" s="866">
        <f t="shared" si="1"/>
        <v>0</v>
      </c>
      <c r="R35" s="867"/>
      <c r="S35" s="868"/>
      <c r="T35" s="351"/>
      <c r="U35" s="352"/>
      <c r="V35" s="353"/>
      <c r="W35" s="866">
        <f t="shared" si="3"/>
        <v>0</v>
      </c>
      <c r="X35" s="867"/>
      <c r="Y35" s="868"/>
      <c r="Z35" s="334"/>
      <c r="AA35" s="335"/>
      <c r="AB35" s="336"/>
      <c r="AC35" s="334"/>
      <c r="AD35" s="335"/>
      <c r="AE35" s="335"/>
      <c r="AF35" s="335"/>
      <c r="AG35" s="335"/>
      <c r="AH35" s="336"/>
      <c r="AI35" s="889">
        <f t="shared" si="2"/>
        <v>0</v>
      </c>
      <c r="AJ35" s="890"/>
      <c r="AK35" s="890"/>
      <c r="AL35" s="890"/>
      <c r="AM35" s="877" t="s">
        <v>2</v>
      </c>
      <c r="AN35" s="878"/>
      <c r="AO35" s="329"/>
      <c r="AP35" s="329"/>
      <c r="AQ35" s="329"/>
      <c r="AR35" s="329"/>
      <c r="AS35" s="61" t="s">
        <v>104</v>
      </c>
      <c r="AT35" s="62"/>
    </row>
    <row r="36" spans="1:46" ht="16.5" hidden="1" customHeight="1" outlineLevel="1" thickBot="1" x14ac:dyDescent="0.45">
      <c r="A36" s="89" t="s">
        <v>162</v>
      </c>
      <c r="B36" s="489"/>
      <c r="C36" s="489"/>
      <c r="D36" s="489"/>
      <c r="E36" s="489"/>
      <c r="F36" s="489"/>
      <c r="G36" s="490"/>
      <c r="H36" s="422"/>
      <c r="I36" s="423"/>
      <c r="J36" s="424"/>
      <c r="K36" s="891">
        <f t="shared" si="0"/>
        <v>0</v>
      </c>
      <c r="L36" s="892"/>
      <c r="M36" s="893"/>
      <c r="N36" s="422"/>
      <c r="O36" s="423"/>
      <c r="P36" s="424"/>
      <c r="Q36" s="891">
        <f t="shared" si="1"/>
        <v>0</v>
      </c>
      <c r="R36" s="892"/>
      <c r="S36" s="893"/>
      <c r="T36" s="422"/>
      <c r="U36" s="423"/>
      <c r="V36" s="424"/>
      <c r="W36" s="866">
        <f>T36*1070</f>
        <v>0</v>
      </c>
      <c r="X36" s="867"/>
      <c r="Y36" s="868"/>
      <c r="Z36" s="425"/>
      <c r="AA36" s="426"/>
      <c r="AB36" s="427"/>
      <c r="AC36" s="425"/>
      <c r="AD36" s="426"/>
      <c r="AE36" s="426"/>
      <c r="AF36" s="426"/>
      <c r="AG36" s="426"/>
      <c r="AH36" s="427"/>
      <c r="AI36" s="906">
        <f t="shared" si="2"/>
        <v>0</v>
      </c>
      <c r="AJ36" s="907"/>
      <c r="AK36" s="907"/>
      <c r="AL36" s="907"/>
      <c r="AM36" s="908" t="s">
        <v>2</v>
      </c>
      <c r="AN36" s="909"/>
      <c r="AO36" s="322"/>
      <c r="AP36" s="323"/>
      <c r="AQ36" s="323"/>
      <c r="AR36" s="323"/>
      <c r="AS36" s="61" t="s">
        <v>104</v>
      </c>
      <c r="AT36" s="60"/>
    </row>
    <row r="37" spans="1:46" ht="16.5" customHeight="1" collapsed="1" thickTop="1" thickBot="1" x14ac:dyDescent="0.45">
      <c r="A37" s="918" t="s">
        <v>163</v>
      </c>
      <c r="B37" s="919"/>
      <c r="C37" s="919"/>
      <c r="D37" s="919"/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19"/>
      <c r="P37" s="919"/>
      <c r="Q37" s="919"/>
      <c r="R37" s="919"/>
      <c r="S37" s="919"/>
      <c r="T37" s="919"/>
      <c r="U37" s="919"/>
      <c r="V37" s="919"/>
      <c r="W37" s="919"/>
      <c r="X37" s="919"/>
      <c r="Y37" s="919"/>
      <c r="Z37" s="919"/>
      <c r="AA37" s="919"/>
      <c r="AB37" s="919"/>
      <c r="AC37" s="919"/>
      <c r="AD37" s="919"/>
      <c r="AE37" s="919"/>
      <c r="AF37" s="919"/>
      <c r="AG37" s="919"/>
      <c r="AH37" s="920"/>
      <c r="AI37" s="894">
        <f>SUM(AI22:AL36)</f>
        <v>277050</v>
      </c>
      <c r="AJ37" s="895"/>
      <c r="AK37" s="895"/>
      <c r="AL37" s="895"/>
      <c r="AM37" s="896" t="s">
        <v>2</v>
      </c>
      <c r="AN37" s="897"/>
      <c r="AO37" s="59"/>
      <c r="AP37" s="58"/>
      <c r="AQ37" s="58"/>
      <c r="AR37" s="58"/>
      <c r="AS37" s="58"/>
      <c r="AT37" s="161"/>
    </row>
    <row r="38" spans="1:46" ht="16.5" customHeight="1" x14ac:dyDescent="0.4">
      <c r="A38" s="153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6"/>
      <c r="AT38" s="162"/>
    </row>
    <row r="39" spans="1:46" ht="16.5" customHeight="1" thickBot="1" x14ac:dyDescent="0.45">
      <c r="A39" s="151" t="s">
        <v>166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48"/>
      <c r="AK39" s="55"/>
      <c r="AL39" s="55"/>
      <c r="AM39" s="55"/>
      <c r="AN39" s="55"/>
      <c r="AO39" s="55"/>
      <c r="AP39" s="55"/>
      <c r="AQ39" s="55"/>
      <c r="AR39" s="55"/>
      <c r="AS39" s="55"/>
      <c r="AT39" s="143"/>
    </row>
    <row r="40" spans="1:46" ht="36.75" customHeight="1" x14ac:dyDescent="0.4">
      <c r="A40" s="898" t="s">
        <v>103</v>
      </c>
      <c r="B40" s="899"/>
      <c r="C40" s="899"/>
      <c r="D40" s="899"/>
      <c r="E40" s="899"/>
      <c r="F40" s="899"/>
      <c r="G40" s="900"/>
      <c r="H40" s="901" t="s">
        <v>756</v>
      </c>
      <c r="I40" s="899"/>
      <c r="J40" s="899"/>
      <c r="K40" s="899"/>
      <c r="L40" s="899"/>
      <c r="M40" s="900"/>
      <c r="N40" s="902" t="s">
        <v>102</v>
      </c>
      <c r="O40" s="546"/>
      <c r="P40" s="546"/>
      <c r="Q40" s="546"/>
      <c r="R40" s="546"/>
      <c r="S40" s="798"/>
      <c r="T40" s="903" t="s">
        <v>101</v>
      </c>
      <c r="U40" s="904"/>
      <c r="V40" s="904"/>
      <c r="W40" s="904"/>
      <c r="X40" s="904"/>
      <c r="Y40" s="904"/>
      <c r="Z40" s="904"/>
      <c r="AA40" s="904"/>
      <c r="AB40" s="904"/>
      <c r="AC40" s="904"/>
      <c r="AD40" s="90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143"/>
    </row>
    <row r="41" spans="1:46" s="52" customFormat="1" ht="17.45" customHeight="1" x14ac:dyDescent="0.4">
      <c r="A41" s="89" t="s">
        <v>141</v>
      </c>
      <c r="B41" s="910" t="str">
        <f>B22&amp;""</f>
        <v>講師　太郎</v>
      </c>
      <c r="C41" s="910"/>
      <c r="D41" s="910"/>
      <c r="E41" s="910"/>
      <c r="F41" s="910"/>
      <c r="G41" s="911"/>
      <c r="H41" s="912">
        <v>5000</v>
      </c>
      <c r="I41" s="913"/>
      <c r="J41" s="913"/>
      <c r="K41" s="913"/>
      <c r="L41" s="913"/>
      <c r="M41" s="54" t="s">
        <v>100</v>
      </c>
      <c r="N41" s="914">
        <v>5000</v>
      </c>
      <c r="O41" s="915"/>
      <c r="P41" s="915"/>
      <c r="Q41" s="915"/>
      <c r="R41" s="915"/>
      <c r="S41" s="53" t="s">
        <v>2</v>
      </c>
      <c r="T41" s="365"/>
      <c r="U41" s="366"/>
      <c r="V41" s="366"/>
      <c r="W41" s="366"/>
      <c r="X41" s="366"/>
      <c r="Y41" s="366"/>
      <c r="Z41" s="366"/>
      <c r="AA41" s="366"/>
      <c r="AB41" s="366"/>
      <c r="AC41" s="366"/>
      <c r="AD41" s="367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154"/>
    </row>
    <row r="42" spans="1:46" ht="16.5" customHeight="1" x14ac:dyDescent="0.4">
      <c r="A42" s="89" t="s">
        <v>142</v>
      </c>
      <c r="B42" s="910" t="str">
        <f t="shared" ref="B42:B55" si="4">B23&amp;""</f>
        <v>文化　太郎</v>
      </c>
      <c r="C42" s="910"/>
      <c r="D42" s="910"/>
      <c r="E42" s="910"/>
      <c r="F42" s="910"/>
      <c r="G42" s="911"/>
      <c r="H42" s="916">
        <v>1000</v>
      </c>
      <c r="I42" s="917"/>
      <c r="J42" s="917"/>
      <c r="K42" s="917"/>
      <c r="L42" s="917"/>
      <c r="M42" s="51" t="s">
        <v>2</v>
      </c>
      <c r="N42" s="916">
        <v>1000</v>
      </c>
      <c r="O42" s="917"/>
      <c r="P42" s="917"/>
      <c r="Q42" s="917"/>
      <c r="R42" s="917"/>
      <c r="S42" s="51" t="s">
        <v>2</v>
      </c>
      <c r="T42" s="339"/>
      <c r="U42" s="340"/>
      <c r="V42" s="340"/>
      <c r="W42" s="340"/>
      <c r="X42" s="340"/>
      <c r="Y42" s="340"/>
      <c r="Z42" s="340"/>
      <c r="AA42" s="340"/>
      <c r="AB42" s="340"/>
      <c r="AC42" s="340"/>
      <c r="AD42" s="341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143"/>
    </row>
    <row r="43" spans="1:46" ht="16.5" customHeight="1" x14ac:dyDescent="0.4">
      <c r="A43" s="89" t="s">
        <v>143</v>
      </c>
      <c r="B43" s="910" t="str">
        <f t="shared" si="4"/>
        <v>文化　花子</v>
      </c>
      <c r="C43" s="910"/>
      <c r="D43" s="910"/>
      <c r="E43" s="910"/>
      <c r="F43" s="910"/>
      <c r="G43" s="911"/>
      <c r="H43" s="916">
        <v>2000</v>
      </c>
      <c r="I43" s="917"/>
      <c r="J43" s="917"/>
      <c r="K43" s="917"/>
      <c r="L43" s="917"/>
      <c r="M43" s="51" t="s">
        <v>2</v>
      </c>
      <c r="N43" s="916">
        <v>1000</v>
      </c>
      <c r="O43" s="917"/>
      <c r="P43" s="917"/>
      <c r="Q43" s="917"/>
      <c r="R43" s="917"/>
      <c r="S43" s="51" t="s">
        <v>2</v>
      </c>
      <c r="T43" s="925" t="s">
        <v>217</v>
      </c>
      <c r="U43" s="926"/>
      <c r="V43" s="926"/>
      <c r="W43" s="926"/>
      <c r="X43" s="926"/>
      <c r="Y43" s="926"/>
      <c r="Z43" s="926"/>
      <c r="AA43" s="926"/>
      <c r="AB43" s="926"/>
      <c r="AC43" s="926"/>
      <c r="AD43" s="927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143"/>
    </row>
    <row r="44" spans="1:46" ht="16.5" customHeight="1" x14ac:dyDescent="0.4">
      <c r="A44" s="89" t="s">
        <v>151</v>
      </c>
      <c r="B44" s="910" t="str">
        <f t="shared" si="4"/>
        <v>芸術　花子</v>
      </c>
      <c r="C44" s="910"/>
      <c r="D44" s="910"/>
      <c r="E44" s="910"/>
      <c r="F44" s="910"/>
      <c r="G44" s="911"/>
      <c r="H44" s="916">
        <v>1500</v>
      </c>
      <c r="I44" s="917"/>
      <c r="J44" s="917"/>
      <c r="K44" s="917"/>
      <c r="L44" s="917"/>
      <c r="M44" s="51" t="s">
        <v>2</v>
      </c>
      <c r="N44" s="916">
        <v>1500</v>
      </c>
      <c r="O44" s="917"/>
      <c r="P44" s="917"/>
      <c r="Q44" s="917"/>
      <c r="R44" s="917"/>
      <c r="S44" s="51" t="s">
        <v>2</v>
      </c>
      <c r="T44" s="339"/>
      <c r="U44" s="340"/>
      <c r="V44" s="340"/>
      <c r="W44" s="340"/>
      <c r="X44" s="340"/>
      <c r="Y44" s="340"/>
      <c r="Z44" s="340"/>
      <c r="AA44" s="340"/>
      <c r="AB44" s="340"/>
      <c r="AC44" s="340"/>
      <c r="AD44" s="341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143"/>
    </row>
    <row r="45" spans="1:46" ht="16.5" customHeight="1" x14ac:dyDescent="0.4">
      <c r="A45" s="89" t="s">
        <v>152</v>
      </c>
      <c r="B45" s="910" t="str">
        <f t="shared" si="4"/>
        <v>芸術　良子</v>
      </c>
      <c r="C45" s="910"/>
      <c r="D45" s="910"/>
      <c r="E45" s="910"/>
      <c r="F45" s="910"/>
      <c r="G45" s="911"/>
      <c r="H45" s="916">
        <v>500</v>
      </c>
      <c r="I45" s="917"/>
      <c r="J45" s="917"/>
      <c r="K45" s="917"/>
      <c r="L45" s="917"/>
      <c r="M45" s="51" t="s">
        <v>2</v>
      </c>
      <c r="N45" s="916">
        <v>500</v>
      </c>
      <c r="O45" s="917"/>
      <c r="P45" s="917"/>
      <c r="Q45" s="917"/>
      <c r="R45" s="917"/>
      <c r="S45" s="51" t="s">
        <v>2</v>
      </c>
      <c r="T45" s="339"/>
      <c r="U45" s="340"/>
      <c r="V45" s="340"/>
      <c r="W45" s="340"/>
      <c r="X45" s="340"/>
      <c r="Y45" s="340"/>
      <c r="Z45" s="340"/>
      <c r="AA45" s="340"/>
      <c r="AB45" s="340"/>
      <c r="AC45" s="340"/>
      <c r="AD45" s="341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143"/>
    </row>
    <row r="46" spans="1:46" ht="16.5" customHeight="1" x14ac:dyDescent="0.4">
      <c r="A46" s="89" t="s">
        <v>153</v>
      </c>
      <c r="B46" s="921" t="str">
        <f t="shared" si="4"/>
        <v/>
      </c>
      <c r="C46" s="921"/>
      <c r="D46" s="921"/>
      <c r="E46" s="921"/>
      <c r="F46" s="921"/>
      <c r="G46" s="922"/>
      <c r="H46" s="923"/>
      <c r="I46" s="924"/>
      <c r="J46" s="924"/>
      <c r="K46" s="924"/>
      <c r="L46" s="924"/>
      <c r="M46" s="51" t="s">
        <v>2</v>
      </c>
      <c r="N46" s="923"/>
      <c r="O46" s="924"/>
      <c r="P46" s="924"/>
      <c r="Q46" s="924"/>
      <c r="R46" s="924"/>
      <c r="S46" s="51" t="s">
        <v>2</v>
      </c>
      <c r="T46" s="339"/>
      <c r="U46" s="340"/>
      <c r="V46" s="340"/>
      <c r="W46" s="340"/>
      <c r="X46" s="340"/>
      <c r="Y46" s="340"/>
      <c r="Z46" s="340"/>
      <c r="AA46" s="340"/>
      <c r="AB46" s="340"/>
      <c r="AC46" s="340"/>
      <c r="AD46" s="341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143"/>
    </row>
    <row r="47" spans="1:46" ht="16.5" customHeight="1" x14ac:dyDescent="0.4">
      <c r="A47" s="89" t="s">
        <v>154</v>
      </c>
      <c r="B47" s="921" t="str">
        <f t="shared" si="4"/>
        <v/>
      </c>
      <c r="C47" s="921"/>
      <c r="D47" s="921"/>
      <c r="E47" s="921"/>
      <c r="F47" s="921"/>
      <c r="G47" s="922"/>
      <c r="H47" s="923"/>
      <c r="I47" s="924"/>
      <c r="J47" s="924"/>
      <c r="K47" s="924"/>
      <c r="L47" s="924"/>
      <c r="M47" s="51" t="s">
        <v>2</v>
      </c>
      <c r="N47" s="923"/>
      <c r="O47" s="924"/>
      <c r="P47" s="924"/>
      <c r="Q47" s="924"/>
      <c r="R47" s="924"/>
      <c r="S47" s="51" t="s">
        <v>2</v>
      </c>
      <c r="T47" s="339"/>
      <c r="U47" s="340"/>
      <c r="V47" s="340"/>
      <c r="W47" s="340"/>
      <c r="X47" s="340"/>
      <c r="Y47" s="340"/>
      <c r="Z47" s="340"/>
      <c r="AA47" s="340"/>
      <c r="AB47" s="340"/>
      <c r="AC47" s="340"/>
      <c r="AD47" s="341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143"/>
    </row>
    <row r="48" spans="1:46" ht="16.5" customHeight="1" thickBot="1" x14ac:dyDescent="0.45">
      <c r="A48" s="89" t="s">
        <v>155</v>
      </c>
      <c r="B48" s="921" t="str">
        <f t="shared" si="4"/>
        <v/>
      </c>
      <c r="C48" s="921"/>
      <c r="D48" s="921"/>
      <c r="E48" s="921"/>
      <c r="F48" s="921"/>
      <c r="G48" s="922"/>
      <c r="H48" s="923"/>
      <c r="I48" s="924"/>
      <c r="J48" s="924"/>
      <c r="K48" s="924"/>
      <c r="L48" s="924"/>
      <c r="M48" s="51" t="s">
        <v>2</v>
      </c>
      <c r="N48" s="923"/>
      <c r="O48" s="924"/>
      <c r="P48" s="924"/>
      <c r="Q48" s="924"/>
      <c r="R48" s="924"/>
      <c r="S48" s="51" t="s">
        <v>2</v>
      </c>
      <c r="T48" s="339"/>
      <c r="U48" s="340"/>
      <c r="V48" s="340"/>
      <c r="W48" s="340"/>
      <c r="X48" s="340"/>
      <c r="Y48" s="340"/>
      <c r="Z48" s="340"/>
      <c r="AA48" s="340"/>
      <c r="AB48" s="340"/>
      <c r="AC48" s="340"/>
      <c r="AD48" s="341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143"/>
    </row>
    <row r="49" spans="1:50" ht="16.5" hidden="1" customHeight="1" outlineLevel="1" x14ac:dyDescent="0.45">
      <c r="A49" s="89" t="s">
        <v>156</v>
      </c>
      <c r="B49" s="921" t="str">
        <f t="shared" si="4"/>
        <v/>
      </c>
      <c r="C49" s="921"/>
      <c r="D49" s="921"/>
      <c r="E49" s="921"/>
      <c r="F49" s="921"/>
      <c r="G49" s="922"/>
      <c r="H49" s="923"/>
      <c r="I49" s="924"/>
      <c r="J49" s="924"/>
      <c r="K49" s="924"/>
      <c r="L49" s="924"/>
      <c r="M49" s="51" t="s">
        <v>2</v>
      </c>
      <c r="N49" s="923"/>
      <c r="O49" s="924"/>
      <c r="P49" s="924"/>
      <c r="Q49" s="924"/>
      <c r="R49" s="924"/>
      <c r="S49" s="51" t="s">
        <v>2</v>
      </c>
      <c r="T49" s="339"/>
      <c r="U49" s="340"/>
      <c r="V49" s="340"/>
      <c r="W49" s="340"/>
      <c r="X49" s="340"/>
      <c r="Y49" s="340"/>
      <c r="Z49" s="340"/>
      <c r="AA49" s="340"/>
      <c r="AB49" s="340"/>
      <c r="AC49" s="340"/>
      <c r="AD49" s="341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143"/>
    </row>
    <row r="50" spans="1:50" s="52" customFormat="1" ht="17.45" hidden="1" customHeight="1" outlineLevel="1" x14ac:dyDescent="0.45">
      <c r="A50" s="89" t="s">
        <v>157</v>
      </c>
      <c r="B50" s="921" t="str">
        <f t="shared" si="4"/>
        <v/>
      </c>
      <c r="C50" s="921"/>
      <c r="D50" s="921"/>
      <c r="E50" s="921"/>
      <c r="F50" s="921"/>
      <c r="G50" s="922"/>
      <c r="H50" s="418"/>
      <c r="I50" s="419"/>
      <c r="J50" s="419"/>
      <c r="K50" s="419"/>
      <c r="L50" s="419"/>
      <c r="M50" s="54" t="s">
        <v>100</v>
      </c>
      <c r="N50" s="420"/>
      <c r="O50" s="421"/>
      <c r="P50" s="421"/>
      <c r="Q50" s="421"/>
      <c r="R50" s="421"/>
      <c r="S50" s="53" t="s">
        <v>2</v>
      </c>
      <c r="T50" s="365"/>
      <c r="U50" s="366"/>
      <c r="V50" s="366"/>
      <c r="W50" s="366"/>
      <c r="X50" s="366"/>
      <c r="Y50" s="366"/>
      <c r="Z50" s="366"/>
      <c r="AA50" s="366"/>
      <c r="AB50" s="366"/>
      <c r="AC50" s="366"/>
      <c r="AD50" s="367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154"/>
    </row>
    <row r="51" spans="1:50" ht="16.5" hidden="1" customHeight="1" outlineLevel="1" x14ac:dyDescent="0.45">
      <c r="A51" s="89" t="s">
        <v>158</v>
      </c>
      <c r="B51" s="921" t="str">
        <f t="shared" si="4"/>
        <v/>
      </c>
      <c r="C51" s="921"/>
      <c r="D51" s="921"/>
      <c r="E51" s="921"/>
      <c r="F51" s="921"/>
      <c r="G51" s="922"/>
      <c r="H51" s="923"/>
      <c r="I51" s="924"/>
      <c r="J51" s="924"/>
      <c r="K51" s="924"/>
      <c r="L51" s="924"/>
      <c r="M51" s="51" t="s">
        <v>2</v>
      </c>
      <c r="N51" s="923"/>
      <c r="O51" s="924"/>
      <c r="P51" s="924"/>
      <c r="Q51" s="924"/>
      <c r="R51" s="924"/>
      <c r="S51" s="51" t="s">
        <v>2</v>
      </c>
      <c r="T51" s="339"/>
      <c r="U51" s="340"/>
      <c r="V51" s="340"/>
      <c r="W51" s="340"/>
      <c r="X51" s="340"/>
      <c r="Y51" s="340"/>
      <c r="Z51" s="340"/>
      <c r="AA51" s="340"/>
      <c r="AB51" s="340"/>
      <c r="AC51" s="340"/>
      <c r="AD51" s="341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143"/>
    </row>
    <row r="52" spans="1:50" ht="16.5" hidden="1" customHeight="1" outlineLevel="1" x14ac:dyDescent="0.45">
      <c r="A52" s="89" t="s">
        <v>159</v>
      </c>
      <c r="B52" s="921" t="str">
        <f t="shared" si="4"/>
        <v/>
      </c>
      <c r="C52" s="921"/>
      <c r="D52" s="921"/>
      <c r="E52" s="921"/>
      <c r="F52" s="921"/>
      <c r="G52" s="922"/>
      <c r="H52" s="923"/>
      <c r="I52" s="924"/>
      <c r="J52" s="924"/>
      <c r="K52" s="924"/>
      <c r="L52" s="924"/>
      <c r="M52" s="51" t="s">
        <v>2</v>
      </c>
      <c r="N52" s="923"/>
      <c r="O52" s="924"/>
      <c r="P52" s="924"/>
      <c r="Q52" s="924"/>
      <c r="R52" s="924"/>
      <c r="S52" s="51" t="s">
        <v>2</v>
      </c>
      <c r="T52" s="339"/>
      <c r="U52" s="340"/>
      <c r="V52" s="340"/>
      <c r="W52" s="340"/>
      <c r="X52" s="340"/>
      <c r="Y52" s="340"/>
      <c r="Z52" s="340"/>
      <c r="AA52" s="340"/>
      <c r="AB52" s="340"/>
      <c r="AC52" s="340"/>
      <c r="AD52" s="341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143"/>
    </row>
    <row r="53" spans="1:50" ht="16.5" hidden="1" customHeight="1" outlineLevel="1" x14ac:dyDescent="0.45">
      <c r="A53" s="89" t="s">
        <v>160</v>
      </c>
      <c r="B53" s="921" t="str">
        <f t="shared" si="4"/>
        <v/>
      </c>
      <c r="C53" s="921"/>
      <c r="D53" s="921"/>
      <c r="E53" s="921"/>
      <c r="F53" s="921"/>
      <c r="G53" s="922"/>
      <c r="H53" s="923"/>
      <c r="I53" s="924"/>
      <c r="J53" s="924"/>
      <c r="K53" s="924"/>
      <c r="L53" s="924"/>
      <c r="M53" s="51" t="s">
        <v>2</v>
      </c>
      <c r="N53" s="923"/>
      <c r="O53" s="924"/>
      <c r="P53" s="924"/>
      <c r="Q53" s="924"/>
      <c r="R53" s="924"/>
      <c r="S53" s="51" t="s">
        <v>2</v>
      </c>
      <c r="T53" s="339"/>
      <c r="U53" s="340"/>
      <c r="V53" s="340"/>
      <c r="W53" s="340"/>
      <c r="X53" s="340"/>
      <c r="Y53" s="340"/>
      <c r="Z53" s="340"/>
      <c r="AA53" s="340"/>
      <c r="AB53" s="340"/>
      <c r="AC53" s="340"/>
      <c r="AD53" s="341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143"/>
    </row>
    <row r="54" spans="1:50" ht="16.5" hidden="1" customHeight="1" outlineLevel="1" x14ac:dyDescent="0.45">
      <c r="A54" s="89" t="s">
        <v>161</v>
      </c>
      <c r="B54" s="921" t="str">
        <f t="shared" si="4"/>
        <v/>
      </c>
      <c r="C54" s="921"/>
      <c r="D54" s="921"/>
      <c r="E54" s="921"/>
      <c r="F54" s="921"/>
      <c r="G54" s="922"/>
      <c r="H54" s="923"/>
      <c r="I54" s="924"/>
      <c r="J54" s="924"/>
      <c r="K54" s="924"/>
      <c r="L54" s="924"/>
      <c r="M54" s="51" t="s">
        <v>2</v>
      </c>
      <c r="N54" s="923"/>
      <c r="O54" s="924"/>
      <c r="P54" s="924"/>
      <c r="Q54" s="924"/>
      <c r="R54" s="924"/>
      <c r="S54" s="51" t="s">
        <v>2</v>
      </c>
      <c r="T54" s="339"/>
      <c r="U54" s="340"/>
      <c r="V54" s="340"/>
      <c r="W54" s="340"/>
      <c r="X54" s="340"/>
      <c r="Y54" s="340"/>
      <c r="Z54" s="340"/>
      <c r="AA54" s="340"/>
      <c r="AB54" s="340"/>
      <c r="AC54" s="340"/>
      <c r="AD54" s="341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143"/>
    </row>
    <row r="55" spans="1:50" ht="16.5" hidden="1" customHeight="1" outlineLevel="1" thickBot="1" x14ac:dyDescent="0.45">
      <c r="A55" s="89" t="s">
        <v>162</v>
      </c>
      <c r="B55" s="921" t="str">
        <f t="shared" si="4"/>
        <v/>
      </c>
      <c r="C55" s="921"/>
      <c r="D55" s="921"/>
      <c r="E55" s="921"/>
      <c r="F55" s="921"/>
      <c r="G55" s="922"/>
      <c r="H55" s="935"/>
      <c r="I55" s="936"/>
      <c r="J55" s="936"/>
      <c r="K55" s="936"/>
      <c r="L55" s="936"/>
      <c r="M55" s="50" t="s">
        <v>2</v>
      </c>
      <c r="N55" s="935"/>
      <c r="O55" s="936"/>
      <c r="P55" s="936"/>
      <c r="Q55" s="936"/>
      <c r="R55" s="936"/>
      <c r="S55" s="50" t="s">
        <v>2</v>
      </c>
      <c r="T55" s="362"/>
      <c r="U55" s="363"/>
      <c r="V55" s="363"/>
      <c r="W55" s="363"/>
      <c r="X55" s="363"/>
      <c r="Y55" s="363"/>
      <c r="Z55" s="363"/>
      <c r="AA55" s="363"/>
      <c r="AB55" s="363"/>
      <c r="AC55" s="363"/>
      <c r="AD55" s="364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143"/>
    </row>
    <row r="56" spans="1:50" ht="16.5" customHeight="1" collapsed="1" thickTop="1" thickBot="1" x14ac:dyDescent="0.45">
      <c r="A56" s="937" t="s">
        <v>164</v>
      </c>
      <c r="B56" s="938"/>
      <c r="C56" s="938"/>
      <c r="D56" s="938"/>
      <c r="E56" s="938"/>
      <c r="F56" s="938"/>
      <c r="G56" s="938"/>
      <c r="H56" s="938"/>
      <c r="I56" s="938"/>
      <c r="J56" s="938"/>
      <c r="K56" s="938"/>
      <c r="L56" s="938"/>
      <c r="M56" s="939"/>
      <c r="N56" s="940">
        <f>SUM(N41:R55)</f>
        <v>9000</v>
      </c>
      <c r="O56" s="941"/>
      <c r="P56" s="941"/>
      <c r="Q56" s="941"/>
      <c r="R56" s="941"/>
      <c r="S56" s="49" t="s">
        <v>100</v>
      </c>
      <c r="T56" s="942"/>
      <c r="U56" s="943"/>
      <c r="V56" s="943"/>
      <c r="W56" s="943"/>
      <c r="X56" s="943"/>
      <c r="Y56" s="943"/>
      <c r="Z56" s="943"/>
      <c r="AA56" s="943"/>
      <c r="AB56" s="943"/>
      <c r="AC56" s="943"/>
      <c r="AD56" s="944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143"/>
    </row>
    <row r="57" spans="1:50" ht="16.5" customHeight="1" x14ac:dyDescent="0.4">
      <c r="A57" s="928"/>
      <c r="B57" s="929"/>
      <c r="C57" s="929"/>
      <c r="D57" s="929"/>
      <c r="E57" s="929"/>
      <c r="F57" s="929"/>
      <c r="G57" s="929"/>
      <c r="H57" s="929"/>
      <c r="I57" s="929"/>
      <c r="J57" s="929"/>
      <c r="K57" s="929"/>
      <c r="L57" s="929"/>
      <c r="M57" s="929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143"/>
    </row>
    <row r="58" spans="1:50" s="93" customFormat="1" ht="18.75" customHeight="1" thickBot="1" x14ac:dyDescent="0.45">
      <c r="A58" s="156" t="s">
        <v>167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2"/>
      <c r="O58" s="92"/>
      <c r="P58" s="92"/>
      <c r="Q58" s="92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4"/>
      <c r="AF58" s="94"/>
      <c r="AG58" s="94"/>
      <c r="AH58" s="94"/>
      <c r="AI58" s="94"/>
      <c r="AJ58" s="94"/>
      <c r="AK58" s="94"/>
      <c r="AL58" s="94"/>
      <c r="AM58" s="94"/>
      <c r="AN58" s="94" ph="1"/>
      <c r="AO58" s="94" ph="1"/>
      <c r="AP58" s="94" ph="1"/>
      <c r="AQ58" s="94"/>
      <c r="AR58" s="94"/>
      <c r="AS58" s="94"/>
      <c r="AT58" s="157"/>
    </row>
    <row r="59" spans="1:50" s="93" customFormat="1" ht="18.75" customHeight="1" x14ac:dyDescent="0.4">
      <c r="A59" s="930" t="s">
        <v>168</v>
      </c>
      <c r="B59" s="931"/>
      <c r="C59" s="931"/>
      <c r="D59" s="932"/>
      <c r="E59" s="933" t="s">
        <v>169</v>
      </c>
      <c r="F59" s="931"/>
      <c r="G59" s="931"/>
      <c r="H59" s="931"/>
      <c r="I59" s="931"/>
      <c r="J59" s="931"/>
      <c r="K59" s="931"/>
      <c r="L59" s="932"/>
      <c r="M59" s="933" t="s">
        <v>170</v>
      </c>
      <c r="N59" s="931"/>
      <c r="O59" s="931"/>
      <c r="P59" s="931"/>
      <c r="Q59" s="931"/>
      <c r="R59" s="933" t="s">
        <v>171</v>
      </c>
      <c r="S59" s="931"/>
      <c r="T59" s="931" t="s">
        <v>172</v>
      </c>
      <c r="U59" s="934"/>
      <c r="V59" s="945" t="s">
        <v>173</v>
      </c>
      <c r="W59" s="946"/>
      <c r="X59" s="946"/>
      <c r="Y59" s="947"/>
      <c r="Z59" s="945" t="s">
        <v>174</v>
      </c>
      <c r="AA59" s="946"/>
      <c r="AB59" s="946"/>
      <c r="AC59" s="946"/>
      <c r="AD59" s="946"/>
      <c r="AE59" s="947"/>
      <c r="AF59" s="933" t="s">
        <v>116</v>
      </c>
      <c r="AG59" s="931"/>
      <c r="AH59" s="931"/>
      <c r="AI59" s="931"/>
      <c r="AJ59" s="931"/>
      <c r="AK59" s="948"/>
      <c r="AL59" s="94"/>
      <c r="AM59" s="94"/>
      <c r="AN59" s="94"/>
      <c r="AO59" s="94"/>
      <c r="AP59" s="94"/>
      <c r="AQ59" s="94"/>
      <c r="AR59" s="94"/>
      <c r="AS59" s="94"/>
      <c r="AT59" s="157"/>
      <c r="AU59" s="285"/>
      <c r="AV59" s="94"/>
      <c r="AW59" s="94"/>
      <c r="AX59" s="94"/>
    </row>
    <row r="60" spans="1:50" s="93" customFormat="1" ht="18.75" customHeight="1" x14ac:dyDescent="0.4">
      <c r="A60" s="949" t="s">
        <v>218</v>
      </c>
      <c r="B60" s="950"/>
      <c r="C60" s="950"/>
      <c r="D60" s="951"/>
      <c r="E60" s="963" t="s">
        <v>130</v>
      </c>
      <c r="F60" s="964"/>
      <c r="G60" s="964"/>
      <c r="H60" s="964"/>
      <c r="I60" s="964"/>
      <c r="J60" s="964"/>
      <c r="K60" s="964"/>
      <c r="L60" s="965"/>
      <c r="M60" s="952">
        <v>50000</v>
      </c>
      <c r="N60" s="953"/>
      <c r="O60" s="953"/>
      <c r="P60" s="953"/>
      <c r="Q60" s="95" t="s">
        <v>99</v>
      </c>
      <c r="R60" s="954">
        <v>1</v>
      </c>
      <c r="S60" s="955"/>
      <c r="T60" s="956"/>
      <c r="U60" s="957"/>
      <c r="V60" s="958" t="s">
        <v>219</v>
      </c>
      <c r="W60" s="959"/>
      <c r="X60" s="959"/>
      <c r="Y60" s="960"/>
      <c r="Z60" s="958" t="s">
        <v>220</v>
      </c>
      <c r="AA60" s="959"/>
      <c r="AB60" s="959"/>
      <c r="AC60" s="959"/>
      <c r="AD60" s="959"/>
      <c r="AE60" s="960"/>
      <c r="AF60" s="961">
        <f>M60*R60</f>
        <v>50000</v>
      </c>
      <c r="AG60" s="962"/>
      <c r="AH60" s="962"/>
      <c r="AI60" s="962"/>
      <c r="AJ60" s="962"/>
      <c r="AK60" s="96" t="s">
        <v>754</v>
      </c>
      <c r="AL60" s="94"/>
      <c r="AM60" s="94"/>
      <c r="AN60" s="94"/>
      <c r="AO60" s="94"/>
      <c r="AP60" s="94"/>
      <c r="AQ60" s="94"/>
      <c r="AR60" s="94"/>
      <c r="AS60" s="94"/>
      <c r="AT60" s="157"/>
      <c r="AU60" s="285" ph="1"/>
      <c r="AV60" s="94" ph="1"/>
      <c r="AW60" s="94" ph="1"/>
      <c r="AX60" s="94"/>
    </row>
    <row r="61" spans="1:50" s="93" customFormat="1" ht="18.75" customHeight="1" x14ac:dyDescent="0.4">
      <c r="A61" s="966"/>
      <c r="B61" s="967"/>
      <c r="C61" s="967"/>
      <c r="D61" s="968"/>
      <c r="E61" s="978"/>
      <c r="F61" s="453"/>
      <c r="G61" s="453"/>
      <c r="H61" s="453"/>
      <c r="I61" s="453"/>
      <c r="J61" s="453"/>
      <c r="K61" s="453"/>
      <c r="L61" s="979"/>
      <c r="M61" s="969"/>
      <c r="N61" s="970"/>
      <c r="O61" s="970"/>
      <c r="P61" s="970"/>
      <c r="Q61" s="95" t="s">
        <v>99</v>
      </c>
      <c r="R61" s="971"/>
      <c r="S61" s="972"/>
      <c r="T61" s="956"/>
      <c r="U61" s="957"/>
      <c r="V61" s="973"/>
      <c r="W61" s="974"/>
      <c r="X61" s="974"/>
      <c r="Y61" s="975"/>
      <c r="Z61" s="973"/>
      <c r="AA61" s="974"/>
      <c r="AB61" s="974"/>
      <c r="AC61" s="974"/>
      <c r="AD61" s="974"/>
      <c r="AE61" s="975"/>
      <c r="AF61" s="976">
        <f>M61*R61</f>
        <v>0</v>
      </c>
      <c r="AG61" s="977"/>
      <c r="AH61" s="977"/>
      <c r="AI61" s="977"/>
      <c r="AJ61" s="977"/>
      <c r="AK61" s="96" t="s">
        <v>754</v>
      </c>
      <c r="AL61" s="94"/>
      <c r="AM61" s="94"/>
      <c r="AN61" s="94"/>
      <c r="AO61" s="94"/>
      <c r="AP61" s="94"/>
      <c r="AQ61" s="94"/>
      <c r="AR61" s="94"/>
      <c r="AS61" s="94"/>
      <c r="AT61" s="157"/>
      <c r="AU61" s="285"/>
      <c r="AV61" s="94"/>
      <c r="AW61" s="94"/>
      <c r="AX61" s="94"/>
    </row>
    <row r="62" spans="1:50" s="93" customFormat="1" ht="18.75" customHeight="1" x14ac:dyDescent="0.4">
      <c r="A62" s="966"/>
      <c r="B62" s="967"/>
      <c r="C62" s="967"/>
      <c r="D62" s="968"/>
      <c r="E62" s="978"/>
      <c r="F62" s="453"/>
      <c r="G62" s="453"/>
      <c r="H62" s="453"/>
      <c r="I62" s="453"/>
      <c r="J62" s="453"/>
      <c r="K62" s="453"/>
      <c r="L62" s="979"/>
      <c r="M62" s="969"/>
      <c r="N62" s="970"/>
      <c r="O62" s="970"/>
      <c r="P62" s="970"/>
      <c r="Q62" s="95" t="s">
        <v>99</v>
      </c>
      <c r="R62" s="971"/>
      <c r="S62" s="972"/>
      <c r="T62" s="956"/>
      <c r="U62" s="957"/>
      <c r="V62" s="973"/>
      <c r="W62" s="974"/>
      <c r="X62" s="974"/>
      <c r="Y62" s="975"/>
      <c r="Z62" s="973"/>
      <c r="AA62" s="974"/>
      <c r="AB62" s="974"/>
      <c r="AC62" s="974"/>
      <c r="AD62" s="974"/>
      <c r="AE62" s="975"/>
      <c r="AF62" s="976">
        <f>M62*R62</f>
        <v>0</v>
      </c>
      <c r="AG62" s="977"/>
      <c r="AH62" s="977"/>
      <c r="AI62" s="977"/>
      <c r="AJ62" s="977"/>
      <c r="AK62" s="96" t="s">
        <v>754</v>
      </c>
      <c r="AL62" s="94"/>
      <c r="AM62" s="94"/>
      <c r="AN62" s="94"/>
      <c r="AO62" s="94"/>
      <c r="AP62" s="94"/>
      <c r="AQ62" s="94"/>
      <c r="AR62" s="94"/>
      <c r="AS62" s="94"/>
      <c r="AT62" s="157"/>
      <c r="AU62" s="285"/>
      <c r="AV62" s="94"/>
      <c r="AW62" s="94"/>
      <c r="AX62" s="94"/>
    </row>
    <row r="63" spans="1:50" s="93" customFormat="1" ht="18.75" customHeight="1" x14ac:dyDescent="0.4">
      <c r="A63" s="966"/>
      <c r="B63" s="967"/>
      <c r="C63" s="967"/>
      <c r="D63" s="968"/>
      <c r="E63" s="978"/>
      <c r="F63" s="453"/>
      <c r="G63" s="453"/>
      <c r="H63" s="453"/>
      <c r="I63" s="453"/>
      <c r="J63" s="453"/>
      <c r="K63" s="453"/>
      <c r="L63" s="979"/>
      <c r="M63" s="969"/>
      <c r="N63" s="970"/>
      <c r="O63" s="970"/>
      <c r="P63" s="970"/>
      <c r="Q63" s="95" t="s">
        <v>99</v>
      </c>
      <c r="R63" s="971"/>
      <c r="S63" s="972"/>
      <c r="T63" s="956"/>
      <c r="U63" s="957"/>
      <c r="V63" s="973"/>
      <c r="W63" s="974"/>
      <c r="X63" s="974"/>
      <c r="Y63" s="975"/>
      <c r="Z63" s="973"/>
      <c r="AA63" s="974"/>
      <c r="AB63" s="974"/>
      <c r="AC63" s="974"/>
      <c r="AD63" s="974"/>
      <c r="AE63" s="975"/>
      <c r="AF63" s="976">
        <f>M63*R63</f>
        <v>0</v>
      </c>
      <c r="AG63" s="977"/>
      <c r="AH63" s="977"/>
      <c r="AI63" s="977"/>
      <c r="AJ63" s="977"/>
      <c r="AK63" s="96" t="s">
        <v>754</v>
      </c>
      <c r="AL63" s="94"/>
      <c r="AM63" s="94"/>
      <c r="AN63" s="94"/>
      <c r="AO63" s="94"/>
      <c r="AP63" s="94"/>
      <c r="AQ63" s="94"/>
      <c r="AR63" s="94"/>
      <c r="AS63" s="94"/>
      <c r="AT63" s="157"/>
      <c r="AU63" s="285" ph="1"/>
      <c r="AV63" s="94" ph="1"/>
      <c r="AW63" s="94" ph="1"/>
      <c r="AX63" s="94"/>
    </row>
    <row r="64" spans="1:50" s="93" customFormat="1" ht="18.75" customHeight="1" thickBot="1" x14ac:dyDescent="0.45">
      <c r="A64" s="966"/>
      <c r="B64" s="967"/>
      <c r="C64" s="967"/>
      <c r="D64" s="968"/>
      <c r="E64" s="985"/>
      <c r="F64" s="986"/>
      <c r="G64" s="986"/>
      <c r="H64" s="986"/>
      <c r="I64" s="986"/>
      <c r="J64" s="986"/>
      <c r="K64" s="986"/>
      <c r="L64" s="987"/>
      <c r="M64" s="969"/>
      <c r="N64" s="970"/>
      <c r="O64" s="970"/>
      <c r="P64" s="970"/>
      <c r="Q64" s="95" t="s">
        <v>99</v>
      </c>
      <c r="R64" s="971"/>
      <c r="S64" s="972"/>
      <c r="T64" s="956"/>
      <c r="U64" s="957"/>
      <c r="V64" s="980"/>
      <c r="W64" s="981"/>
      <c r="X64" s="981"/>
      <c r="Y64" s="982"/>
      <c r="Z64" s="980"/>
      <c r="AA64" s="981"/>
      <c r="AB64" s="981"/>
      <c r="AC64" s="981"/>
      <c r="AD64" s="981"/>
      <c r="AE64" s="982"/>
      <c r="AF64" s="976">
        <f>M64*R64</f>
        <v>0</v>
      </c>
      <c r="AG64" s="977"/>
      <c r="AH64" s="977"/>
      <c r="AI64" s="977"/>
      <c r="AJ64" s="977"/>
      <c r="AK64" s="97" t="s">
        <v>754</v>
      </c>
      <c r="AL64" s="94"/>
      <c r="AM64" s="94"/>
      <c r="AN64" s="94"/>
      <c r="AO64" s="94"/>
      <c r="AP64" s="94"/>
      <c r="AQ64" s="94"/>
      <c r="AR64" s="94"/>
      <c r="AS64" s="94"/>
      <c r="AT64" s="157"/>
      <c r="AU64" s="285" ph="1"/>
      <c r="AV64" s="94" ph="1"/>
      <c r="AW64" s="94" ph="1"/>
      <c r="AX64" s="94"/>
    </row>
    <row r="65" spans="1:50" s="79" customFormat="1" ht="18.75" customHeight="1" thickTop="1" thickBot="1" x14ac:dyDescent="0.45">
      <c r="A65" s="988" t="s">
        <v>175</v>
      </c>
      <c r="B65" s="989"/>
      <c r="C65" s="989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989"/>
      <c r="AC65" s="989"/>
      <c r="AD65" s="989"/>
      <c r="AE65" s="990"/>
      <c r="AF65" s="983">
        <f>SUM(AF60:AJ64)</f>
        <v>50000</v>
      </c>
      <c r="AG65" s="984"/>
      <c r="AH65" s="984"/>
      <c r="AI65" s="984"/>
      <c r="AJ65" s="984"/>
      <c r="AK65" s="98" t="s">
        <v>2</v>
      </c>
      <c r="AL65" s="158"/>
      <c r="AM65" s="158"/>
      <c r="AN65" s="158"/>
      <c r="AO65" s="158"/>
      <c r="AP65" s="158"/>
      <c r="AQ65" s="158"/>
      <c r="AR65" s="158"/>
      <c r="AS65" s="158"/>
      <c r="AT65" s="159"/>
      <c r="AU65" s="286"/>
      <c r="AV65" s="148"/>
      <c r="AW65" s="148"/>
      <c r="AX65" s="148"/>
    </row>
    <row r="67" spans="1:50" ht="16.5" customHeight="1" x14ac:dyDescent="0.35">
      <c r="AN67" s="46" ph="1"/>
      <c r="AO67" s="46" ph="1"/>
      <c r="AP67" s="46" ph="1"/>
    </row>
  </sheetData>
  <dataConsolidate/>
  <mergeCells count="373">
    <mergeCell ref="Z64:AE64"/>
    <mergeCell ref="AF64:AJ64"/>
    <mergeCell ref="AF65:AJ65"/>
    <mergeCell ref="A64:D64"/>
    <mergeCell ref="M64:P64"/>
    <mergeCell ref="R64:S64"/>
    <mergeCell ref="T64:U64"/>
    <mergeCell ref="E64:L64"/>
    <mergeCell ref="V64:Y64"/>
    <mergeCell ref="A65:AE65"/>
    <mergeCell ref="A63:D63"/>
    <mergeCell ref="M63:P63"/>
    <mergeCell ref="R63:S63"/>
    <mergeCell ref="T63:U63"/>
    <mergeCell ref="Z63:AE63"/>
    <mergeCell ref="AF63:AJ63"/>
    <mergeCell ref="A62:D62"/>
    <mergeCell ref="M62:P62"/>
    <mergeCell ref="R62:S62"/>
    <mergeCell ref="T62:U62"/>
    <mergeCell ref="E63:L63"/>
    <mergeCell ref="E62:L62"/>
    <mergeCell ref="V63:Y63"/>
    <mergeCell ref="V62:Y62"/>
    <mergeCell ref="A61:D61"/>
    <mergeCell ref="M61:P61"/>
    <mergeCell ref="R61:S61"/>
    <mergeCell ref="T61:U61"/>
    <mergeCell ref="Z61:AE61"/>
    <mergeCell ref="AF61:AJ61"/>
    <mergeCell ref="Z62:AE62"/>
    <mergeCell ref="AF62:AJ62"/>
    <mergeCell ref="E61:L61"/>
    <mergeCell ref="V61:Y61"/>
    <mergeCell ref="AF59:AK59"/>
    <mergeCell ref="A60:D60"/>
    <mergeCell ref="M60:P60"/>
    <mergeCell ref="R60:S60"/>
    <mergeCell ref="T60:U60"/>
    <mergeCell ref="Z60:AE60"/>
    <mergeCell ref="AF60:AJ60"/>
    <mergeCell ref="E60:L60"/>
    <mergeCell ref="E59:L59"/>
    <mergeCell ref="V60:Y60"/>
    <mergeCell ref="V59:Y59"/>
    <mergeCell ref="A57:M57"/>
    <mergeCell ref="A59:D59"/>
    <mergeCell ref="M59:Q59"/>
    <mergeCell ref="R59:S59"/>
    <mergeCell ref="T59:U59"/>
    <mergeCell ref="B55:G55"/>
    <mergeCell ref="H55:L55"/>
    <mergeCell ref="N55:R55"/>
    <mergeCell ref="T55:AD55"/>
    <mergeCell ref="A56:M56"/>
    <mergeCell ref="N56:R56"/>
    <mergeCell ref="T56:AD56"/>
    <mergeCell ref="Z59:AE59"/>
    <mergeCell ref="B53:G53"/>
    <mergeCell ref="H53:L53"/>
    <mergeCell ref="N53:R53"/>
    <mergeCell ref="T53:AD53"/>
    <mergeCell ref="B54:G54"/>
    <mergeCell ref="H54:L54"/>
    <mergeCell ref="N54:R54"/>
    <mergeCell ref="T54:AD54"/>
    <mergeCell ref="B51:G51"/>
    <mergeCell ref="H51:L51"/>
    <mergeCell ref="N51:R51"/>
    <mergeCell ref="T51:AD51"/>
    <mergeCell ref="B52:G52"/>
    <mergeCell ref="H52:L52"/>
    <mergeCell ref="N52:R52"/>
    <mergeCell ref="T52:AD52"/>
    <mergeCell ref="B49:G49"/>
    <mergeCell ref="H49:L49"/>
    <mergeCell ref="N49:R49"/>
    <mergeCell ref="T49:AD49"/>
    <mergeCell ref="B50:G50"/>
    <mergeCell ref="H50:L50"/>
    <mergeCell ref="N50:R50"/>
    <mergeCell ref="T50:AD50"/>
    <mergeCell ref="B47:G47"/>
    <mergeCell ref="H47:L47"/>
    <mergeCell ref="N47:R47"/>
    <mergeCell ref="T47:AD47"/>
    <mergeCell ref="B48:G48"/>
    <mergeCell ref="H48:L48"/>
    <mergeCell ref="N48:R48"/>
    <mergeCell ref="T48:AD48"/>
    <mergeCell ref="B45:G45"/>
    <mergeCell ref="H45:L45"/>
    <mergeCell ref="N45:R45"/>
    <mergeCell ref="T45:AD45"/>
    <mergeCell ref="B46:G46"/>
    <mergeCell ref="H46:L46"/>
    <mergeCell ref="N46:R46"/>
    <mergeCell ref="T46:AD46"/>
    <mergeCell ref="B43:G43"/>
    <mergeCell ref="H43:L43"/>
    <mergeCell ref="N43:R43"/>
    <mergeCell ref="T43:AD43"/>
    <mergeCell ref="B44:G44"/>
    <mergeCell ref="H44:L44"/>
    <mergeCell ref="N44:R44"/>
    <mergeCell ref="T44:AD44"/>
    <mergeCell ref="B41:G41"/>
    <mergeCell ref="H41:L41"/>
    <mergeCell ref="N41:R41"/>
    <mergeCell ref="T41:AD41"/>
    <mergeCell ref="B42:G42"/>
    <mergeCell ref="H42:L42"/>
    <mergeCell ref="N42:R42"/>
    <mergeCell ref="T42:AD42"/>
    <mergeCell ref="A37:AH37"/>
    <mergeCell ref="AI37:AL37"/>
    <mergeCell ref="AM37:AN37"/>
    <mergeCell ref="A40:G40"/>
    <mergeCell ref="H40:M40"/>
    <mergeCell ref="N40:S40"/>
    <mergeCell ref="T40:AD40"/>
    <mergeCell ref="W36:Y36"/>
    <mergeCell ref="Z36:AB36"/>
    <mergeCell ref="AC36:AH36"/>
    <mergeCell ref="AI36:AL36"/>
    <mergeCell ref="AM36:AN36"/>
    <mergeCell ref="AO36:AR36"/>
    <mergeCell ref="B36:G36"/>
    <mergeCell ref="H36:J36"/>
    <mergeCell ref="K36:M36"/>
    <mergeCell ref="N36:P36"/>
    <mergeCell ref="Q36:S36"/>
    <mergeCell ref="T36:V36"/>
    <mergeCell ref="W35:Y35"/>
    <mergeCell ref="Z35:AB35"/>
    <mergeCell ref="AC35:AH35"/>
    <mergeCell ref="AI35:AL35"/>
    <mergeCell ref="AM35:AN35"/>
    <mergeCell ref="AO35:AR35"/>
    <mergeCell ref="B35:G35"/>
    <mergeCell ref="H35:J35"/>
    <mergeCell ref="K35:M35"/>
    <mergeCell ref="N35:P35"/>
    <mergeCell ref="Q35:S35"/>
    <mergeCell ref="T35:V35"/>
    <mergeCell ref="W34:Y34"/>
    <mergeCell ref="Z34:AB34"/>
    <mergeCell ref="AC34:AH34"/>
    <mergeCell ref="AI34:AL34"/>
    <mergeCell ref="AM34:AN34"/>
    <mergeCell ref="AO34:AR34"/>
    <mergeCell ref="B34:G34"/>
    <mergeCell ref="H34:J34"/>
    <mergeCell ref="K34:M34"/>
    <mergeCell ref="N34:P34"/>
    <mergeCell ref="Q34:S34"/>
    <mergeCell ref="T34:V34"/>
    <mergeCell ref="W33:Y33"/>
    <mergeCell ref="Z33:AB33"/>
    <mergeCell ref="AC33:AH33"/>
    <mergeCell ref="AI33:AL33"/>
    <mergeCell ref="AM33:AN33"/>
    <mergeCell ref="AO33:AR33"/>
    <mergeCell ref="B33:G33"/>
    <mergeCell ref="H33:J33"/>
    <mergeCell ref="K33:M33"/>
    <mergeCell ref="N33:P33"/>
    <mergeCell ref="Q33:S33"/>
    <mergeCell ref="T33:V33"/>
    <mergeCell ref="W32:Y32"/>
    <mergeCell ref="Z32:AB32"/>
    <mergeCell ref="AC32:AH32"/>
    <mergeCell ref="AI32:AL32"/>
    <mergeCell ref="AM32:AN32"/>
    <mergeCell ref="AO32:AR32"/>
    <mergeCell ref="B32:G32"/>
    <mergeCell ref="H32:J32"/>
    <mergeCell ref="K32:M32"/>
    <mergeCell ref="N32:P32"/>
    <mergeCell ref="Q32:S32"/>
    <mergeCell ref="T32:V32"/>
    <mergeCell ref="W31:Y31"/>
    <mergeCell ref="Z31:AB31"/>
    <mergeCell ref="AC31:AH31"/>
    <mergeCell ref="AI31:AL31"/>
    <mergeCell ref="AM31:AN31"/>
    <mergeCell ref="AO31:AR31"/>
    <mergeCell ref="B31:G31"/>
    <mergeCell ref="H31:J31"/>
    <mergeCell ref="K31:M31"/>
    <mergeCell ref="N31:P31"/>
    <mergeCell ref="Q31:S31"/>
    <mergeCell ref="T31:V31"/>
    <mergeCell ref="W30:Y30"/>
    <mergeCell ref="Z30:AB30"/>
    <mergeCell ref="AC30:AH30"/>
    <mergeCell ref="AI30:AL30"/>
    <mergeCell ref="AM30:AN30"/>
    <mergeCell ref="AO30:AR30"/>
    <mergeCell ref="B30:G30"/>
    <mergeCell ref="H30:J30"/>
    <mergeCell ref="K30:M30"/>
    <mergeCell ref="N30:P30"/>
    <mergeCell ref="Q30:S30"/>
    <mergeCell ref="T30:V30"/>
    <mergeCell ref="W29:Y29"/>
    <mergeCell ref="Z29:AB29"/>
    <mergeCell ref="AC29:AH29"/>
    <mergeCell ref="AI29:AL29"/>
    <mergeCell ref="AM29:AN29"/>
    <mergeCell ref="AO29:AR29"/>
    <mergeCell ref="B29:G29"/>
    <mergeCell ref="H29:J29"/>
    <mergeCell ref="K29:M29"/>
    <mergeCell ref="N29:P29"/>
    <mergeCell ref="Q29:S29"/>
    <mergeCell ref="T29:V29"/>
    <mergeCell ref="W28:Y28"/>
    <mergeCell ref="Z28:AB28"/>
    <mergeCell ref="AC28:AH28"/>
    <mergeCell ref="AI28:AL28"/>
    <mergeCell ref="AM28:AN28"/>
    <mergeCell ref="AO28:AR28"/>
    <mergeCell ref="B28:G28"/>
    <mergeCell ref="H28:J28"/>
    <mergeCell ref="K28:M28"/>
    <mergeCell ref="N28:P28"/>
    <mergeCell ref="Q28:S28"/>
    <mergeCell ref="T28:V28"/>
    <mergeCell ref="W27:Y27"/>
    <mergeCell ref="Z27:AB27"/>
    <mergeCell ref="AC27:AH27"/>
    <mergeCell ref="AI27:AL27"/>
    <mergeCell ref="AM27:AN27"/>
    <mergeCell ref="AO27:AR27"/>
    <mergeCell ref="B27:G27"/>
    <mergeCell ref="H27:J27"/>
    <mergeCell ref="K27:M27"/>
    <mergeCell ref="N27:P27"/>
    <mergeCell ref="Q27:S27"/>
    <mergeCell ref="T27:V27"/>
    <mergeCell ref="W26:Y26"/>
    <mergeCell ref="Z26:AB26"/>
    <mergeCell ref="AC26:AH26"/>
    <mergeCell ref="AI26:AL26"/>
    <mergeCell ref="AM26:AN26"/>
    <mergeCell ref="AO26:AR26"/>
    <mergeCell ref="B26:G26"/>
    <mergeCell ref="H26:J26"/>
    <mergeCell ref="K26:M26"/>
    <mergeCell ref="N26:P26"/>
    <mergeCell ref="Q26:S26"/>
    <mergeCell ref="T26:V26"/>
    <mergeCell ref="W25:Y25"/>
    <mergeCell ref="Z25:AB25"/>
    <mergeCell ref="AC25:AH25"/>
    <mergeCell ref="AI25:AL25"/>
    <mergeCell ref="AM25:AN25"/>
    <mergeCell ref="AO25:AR25"/>
    <mergeCell ref="B25:G25"/>
    <mergeCell ref="H25:J25"/>
    <mergeCell ref="K25:M25"/>
    <mergeCell ref="N25:P25"/>
    <mergeCell ref="Q25:S25"/>
    <mergeCell ref="T25:V25"/>
    <mergeCell ref="W24:Y24"/>
    <mergeCell ref="Z24:AB24"/>
    <mergeCell ref="AC24:AH24"/>
    <mergeCell ref="AI24:AL24"/>
    <mergeCell ref="AM24:AN24"/>
    <mergeCell ref="AO24:AR24"/>
    <mergeCell ref="B24:G24"/>
    <mergeCell ref="H24:J24"/>
    <mergeCell ref="K24:M24"/>
    <mergeCell ref="N24:P24"/>
    <mergeCell ref="Q24:S24"/>
    <mergeCell ref="T24:V24"/>
    <mergeCell ref="W23:Y23"/>
    <mergeCell ref="Z23:AB23"/>
    <mergeCell ref="AC23:AH23"/>
    <mergeCell ref="AI23:AL23"/>
    <mergeCell ref="AM23:AN23"/>
    <mergeCell ref="AO23:AR23"/>
    <mergeCell ref="B23:G23"/>
    <mergeCell ref="H23:J23"/>
    <mergeCell ref="K23:M23"/>
    <mergeCell ref="N23:P23"/>
    <mergeCell ref="Q23:S23"/>
    <mergeCell ref="T23:V23"/>
    <mergeCell ref="W22:Y22"/>
    <mergeCell ref="Z22:AB22"/>
    <mergeCell ref="AC22:AH22"/>
    <mergeCell ref="AI22:AL22"/>
    <mergeCell ref="AM22:AN22"/>
    <mergeCell ref="AO22:AR22"/>
    <mergeCell ref="B22:G22"/>
    <mergeCell ref="H22:J22"/>
    <mergeCell ref="K22:M22"/>
    <mergeCell ref="N22:P22"/>
    <mergeCell ref="Q22:S22"/>
    <mergeCell ref="T22:V22"/>
    <mergeCell ref="G12:X12"/>
    <mergeCell ref="A13:F13"/>
    <mergeCell ref="G13:L13"/>
    <mergeCell ref="M13:R13"/>
    <mergeCell ref="S13:X13"/>
    <mergeCell ref="AO19:AT21"/>
    <mergeCell ref="N20:S20"/>
    <mergeCell ref="T20:Y20"/>
    <mergeCell ref="H21:J21"/>
    <mergeCell ref="K21:M21"/>
    <mergeCell ref="N21:P21"/>
    <mergeCell ref="Q21:S21"/>
    <mergeCell ref="T21:V21"/>
    <mergeCell ref="W21:Y21"/>
    <mergeCell ref="AH10:AM10"/>
    <mergeCell ref="A19:G21"/>
    <mergeCell ref="H19:M20"/>
    <mergeCell ref="N19:Y19"/>
    <mergeCell ref="Z19:AB21"/>
    <mergeCell ref="AC19:AH21"/>
    <mergeCell ref="AI19:AN21"/>
    <mergeCell ref="B16:F16"/>
    <mergeCell ref="G16:K16"/>
    <mergeCell ref="N16:Q16"/>
    <mergeCell ref="S16:W16"/>
    <mergeCell ref="A17:F17"/>
    <mergeCell ref="G17:K17"/>
    <mergeCell ref="M17:Q17"/>
    <mergeCell ref="S17:W17"/>
    <mergeCell ref="B14:F14"/>
    <mergeCell ref="G14:K14"/>
    <mergeCell ref="N14:Q14"/>
    <mergeCell ref="S14:W14"/>
    <mergeCell ref="B15:F15"/>
    <mergeCell ref="G15:K15"/>
    <mergeCell ref="N15:Q15"/>
    <mergeCell ref="S15:W15"/>
    <mergeCell ref="A12:F12"/>
    <mergeCell ref="A1:G1"/>
    <mergeCell ref="U4:AD4"/>
    <mergeCell ref="AH4:AM4"/>
    <mergeCell ref="AN4:AT4"/>
    <mergeCell ref="AH5:AJ5"/>
    <mergeCell ref="AK5:AT5"/>
    <mergeCell ref="AH6:AJ6"/>
    <mergeCell ref="AK6:AT6"/>
    <mergeCell ref="A2:AT2"/>
    <mergeCell ref="A3:AT3"/>
    <mergeCell ref="A8:C10"/>
    <mergeCell ref="D8:F8"/>
    <mergeCell ref="G8:L8"/>
    <mergeCell ref="M8:O8"/>
    <mergeCell ref="P8:U8"/>
    <mergeCell ref="V8:X8"/>
    <mergeCell ref="Y8:AD8"/>
    <mergeCell ref="AE8:AG8"/>
    <mergeCell ref="AH8:AM8"/>
    <mergeCell ref="D9:F9"/>
    <mergeCell ref="G9:L9"/>
    <mergeCell ref="M9:O9"/>
    <mergeCell ref="P9:U9"/>
    <mergeCell ref="V9:X9"/>
    <mergeCell ref="Y9:AD9"/>
    <mergeCell ref="AE9:AG9"/>
    <mergeCell ref="AH9:AM9"/>
    <mergeCell ref="D10:F10"/>
    <mergeCell ref="G10:L10"/>
    <mergeCell ref="M10:O10"/>
    <mergeCell ref="P10:U10"/>
    <mergeCell ref="V10:X10"/>
    <mergeCell ref="Y10:AD10"/>
    <mergeCell ref="AE10:AG10"/>
  </mergeCells>
  <phoneticPr fontId="4"/>
  <conditionalFormatting sqref="N42:R49 N55:R55">
    <cfRule type="expression" dxfId="41" priority="35">
      <formula>ISBLANK(N42)</formula>
    </cfRule>
  </conditionalFormatting>
  <conditionalFormatting sqref="H22:J30 N22:P30 T22:V30 T36:V36 N36:P36 H36:J36">
    <cfRule type="expression" dxfId="40" priority="34">
      <formula>ISBLANK(H22)</formula>
    </cfRule>
  </conditionalFormatting>
  <conditionalFormatting sqref="Z36:AB36 Z22:AB30">
    <cfRule type="expression" dxfId="39" priority="33">
      <formula>ISBLANK(Z22)</formula>
    </cfRule>
  </conditionalFormatting>
  <conditionalFormatting sqref="H42:L49 H55:L55">
    <cfRule type="expression" dxfId="38" priority="32">
      <formula>ISBLANK(H42)</formula>
    </cfRule>
  </conditionalFormatting>
  <conditionalFormatting sqref="N41:R41 H41:J41">
    <cfRule type="containsBlanks" dxfId="37" priority="31">
      <formula>LEN(TRIM(H41))=0</formula>
    </cfRule>
  </conditionalFormatting>
  <conditionalFormatting sqref="AO27:AR30 AO36:AR36">
    <cfRule type="containsBlanks" dxfId="36" priority="28">
      <formula>LEN(TRIM(AO27))=0</formula>
    </cfRule>
  </conditionalFormatting>
  <conditionalFormatting sqref="AT22 V60:V64">
    <cfRule type="containsBlanks" dxfId="35" priority="30">
      <formula>LEN(TRIM(V22))=0</formula>
    </cfRule>
  </conditionalFormatting>
  <conditionalFormatting sqref="AT23:AT30 AT36">
    <cfRule type="containsBlanks" dxfId="34" priority="27">
      <formula>LEN(TRIM(AT23))=0</formula>
    </cfRule>
  </conditionalFormatting>
  <conditionalFormatting sqref="A22:B22">
    <cfRule type="expression" dxfId="33" priority="26">
      <formula>A22=""</formula>
    </cfRule>
  </conditionalFormatting>
  <conditionalFormatting sqref="A23:B30 A36:B36">
    <cfRule type="expression" dxfId="32" priority="25">
      <formula>A23=""</formula>
    </cfRule>
  </conditionalFormatting>
  <conditionalFormatting sqref="H31:J35 N31:P35 T31:V35">
    <cfRule type="expression" dxfId="31" priority="22">
      <formula>ISBLANK(H31)</formula>
    </cfRule>
  </conditionalFormatting>
  <conditionalFormatting sqref="AN4:AT4 AK5:AT5 P8:U10 Y8:AD10 AH8:AM10 G8:L10 E60:E64 M60:P64">
    <cfRule type="cellIs" dxfId="30" priority="24" operator="equal">
      <formula>""</formula>
    </cfRule>
  </conditionalFormatting>
  <conditionalFormatting sqref="AK6:AT6">
    <cfRule type="cellIs" dxfId="29" priority="23" operator="equal">
      <formula>""</formula>
    </cfRule>
  </conditionalFormatting>
  <conditionalFormatting sqref="A32:B35">
    <cfRule type="expression" dxfId="28" priority="15">
      <formula>A32=""</formula>
    </cfRule>
  </conditionalFormatting>
  <conditionalFormatting sqref="Z31:AB35">
    <cfRule type="expression" dxfId="27" priority="21">
      <formula>ISBLANK(Z31)</formula>
    </cfRule>
  </conditionalFormatting>
  <conditionalFormatting sqref="AT31">
    <cfRule type="containsBlanks" dxfId="26" priority="20">
      <formula>LEN(TRIM(AT31))=0</formula>
    </cfRule>
  </conditionalFormatting>
  <conditionalFormatting sqref="AO31:AR31">
    <cfRule type="containsBlanks" dxfId="25" priority="19">
      <formula>LEN(TRIM(AO31))=0</formula>
    </cfRule>
  </conditionalFormatting>
  <conditionalFormatting sqref="AO32:AR35">
    <cfRule type="containsBlanks" dxfId="24" priority="18">
      <formula>LEN(TRIM(AO32))=0</formula>
    </cfRule>
  </conditionalFormatting>
  <conditionalFormatting sqref="AT32:AT35">
    <cfRule type="containsBlanks" dxfId="23" priority="17">
      <formula>LEN(TRIM(AT32))=0</formula>
    </cfRule>
  </conditionalFormatting>
  <conditionalFormatting sqref="A31:B31">
    <cfRule type="expression" dxfId="22" priority="16">
      <formula>A31=""</formula>
    </cfRule>
  </conditionalFormatting>
  <conditionalFormatting sqref="N51:R54">
    <cfRule type="expression" dxfId="21" priority="14">
      <formula>ISBLANK(N51)</formula>
    </cfRule>
  </conditionalFormatting>
  <conditionalFormatting sqref="H51:L54">
    <cfRule type="expression" dxfId="20" priority="13">
      <formula>ISBLANK(H51)</formula>
    </cfRule>
  </conditionalFormatting>
  <conditionalFormatting sqref="N50:R50 H50:J50">
    <cfRule type="containsBlanks" dxfId="19" priority="12">
      <formula>LEN(TRIM(H50))=0</formula>
    </cfRule>
  </conditionalFormatting>
  <conditionalFormatting sqref="A41">
    <cfRule type="expression" dxfId="18" priority="11">
      <formula>A41=""</formula>
    </cfRule>
  </conditionalFormatting>
  <conditionalFormatting sqref="A42:A49 A55">
    <cfRule type="expression" dxfId="17" priority="10">
      <formula>A42=""</formula>
    </cfRule>
  </conditionalFormatting>
  <conditionalFormatting sqref="A51:A54">
    <cfRule type="expression" dxfId="16" priority="8">
      <formula>A51=""</formula>
    </cfRule>
  </conditionalFormatting>
  <conditionalFormatting sqref="A50">
    <cfRule type="expression" dxfId="15" priority="9">
      <formula>A50=""</formula>
    </cfRule>
  </conditionalFormatting>
  <conditionalFormatting sqref="T41:AD55">
    <cfRule type="cellIs" dxfId="14" priority="7" operator="equal">
      <formula>""</formula>
    </cfRule>
  </conditionalFormatting>
  <conditionalFormatting sqref="A60:D64">
    <cfRule type="cellIs" dxfId="13" priority="6" operator="equal">
      <formula>""</formula>
    </cfRule>
  </conditionalFormatting>
  <conditionalFormatting sqref="R60:U64">
    <cfRule type="cellIs" dxfId="12" priority="5" operator="equal">
      <formula>""</formula>
    </cfRule>
  </conditionalFormatting>
  <conditionalFormatting sqref="Z60:AE64">
    <cfRule type="cellIs" dxfId="11" priority="4" operator="equal">
      <formula>""</formula>
    </cfRule>
  </conditionalFormatting>
  <conditionalFormatting sqref="AO22:AR22">
    <cfRule type="containsBlanks" dxfId="10" priority="3">
      <formula>LEN(TRIM(AO22))=0</formula>
    </cfRule>
  </conditionalFormatting>
  <conditionalFormatting sqref="AO23:AR26">
    <cfRule type="containsBlanks" dxfId="9" priority="2">
      <formula>LEN(TRIM(AO23))=0</formula>
    </cfRule>
  </conditionalFormatting>
  <conditionalFormatting sqref="AC22:AH36">
    <cfRule type="cellIs" dxfId="8" priority="1" operator="equal">
      <formula>""</formula>
    </cfRule>
  </conditionalFormatting>
  <dataValidations count="10">
    <dataValidation allowBlank="1" showInputMessage="1" showErrorMessage="1" prompt="右上の「受付ID」「実施校名」を記入いただきますと、自動的に反映されます。_x000a_※反映されない場合は、事務局にて入力いたします" sqref="G14:K16"/>
    <dataValidation allowBlank="1" showInputMessage="1" showErrorMessage="1" promptTitle="受付ID" prompt="不明の場合は、実施校へご確認ください。" sqref="AK5:AT5"/>
    <dataValidation type="list" allowBlank="1" showInputMessage="1" sqref="A60:A64">
      <formula1>"運搬費,消耗品,レンタル費,著作権使用料"</formula1>
    </dataValidation>
    <dataValidation type="list" allowBlank="1" showInputMessage="1" showErrorMessage="1" prompt="▽印より選択してください" sqref="Z27:AB36">
      <formula1>"決定通知日 "</formula1>
    </dataValidation>
    <dataValidation allowBlank="1" showInputMessage="1" showErrorMessage="1" promptTitle="実施回数該当を記入してください" prompt="（例）_x000a_実施回数：全12回の場合_x000a_・全部のに参加→「全回」_x000a_・うち第3回、第6回参加→「第3回、第6回」_x000a_・うち第2回から第8回参加→「第2回~第8回」" sqref="AC22:AH36 Z60:AE64"/>
    <dataValidation type="list" allowBlank="1" showInputMessage="1" showErrorMessage="1" sqref="AT22:AT36">
      <formula1>"1,2,3,4"</formula1>
    </dataValidation>
    <dataValidation type="list" allowBlank="1" showInputMessage="1" promptTitle="【BANK ID】" prompt="分からない場合は、「不明」を選択ください" sqref="AO27:AR36">
      <formula1>"ID未取得,不明"</formula1>
    </dataValidation>
    <dataValidation type="list" allowBlank="1" showInputMessage="1" sqref="AO22:AR26">
      <formula1>"ID未取得,不明"</formula1>
    </dataValidation>
    <dataValidation type="list" allowBlank="1" showInputMessage="1" showErrorMessage="1" prompt="▽印より選択してください" sqref="Z22:AB26">
      <formula1>"決定通知記載日 "</formula1>
    </dataValidation>
    <dataValidation type="list" allowBlank="1" showInputMessage="1" prompt="▽印より選択してください" sqref="V60:V64">
      <formula1>"決定通知記載日"</formula1>
    </dataValidation>
  </dataValidations>
  <printOptions horizontalCentered="1"/>
  <pageMargins left="0.25" right="0.25" top="0.75" bottom="0.75" header="0.3" footer="0.3"/>
  <pageSetup paperSize="9" scale="62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CC"/>
  </sheetPr>
  <dimension ref="A1:BA56"/>
  <sheetViews>
    <sheetView showGridLines="0" workbookViewId="0">
      <selection activeCell="AZ20" sqref="AZ20"/>
    </sheetView>
  </sheetViews>
  <sheetFormatPr defaultColWidth="2.375" defaultRowHeight="22.5" customHeight="1" x14ac:dyDescent="0.4"/>
  <cols>
    <col min="1" max="5" width="2.375" style="3"/>
    <col min="6" max="6" width="2.375" style="3" customWidth="1"/>
    <col min="7" max="42" width="2.375" style="3"/>
    <col min="43" max="43" width="2.375" style="3" customWidth="1"/>
    <col min="44" max="16384" width="2.375" style="3"/>
  </cols>
  <sheetData>
    <row r="1" spans="1:53" s="104" customFormat="1" ht="22.5" customHeight="1" thickBot="1" x14ac:dyDescent="0.45">
      <c r="A1" s="991" t="s">
        <v>210</v>
      </c>
      <c r="B1" s="992"/>
      <c r="C1" s="992"/>
      <c r="D1" s="992"/>
      <c r="E1" s="992"/>
      <c r="F1" s="992"/>
      <c r="G1" s="992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81"/>
      <c r="AQ1" s="174"/>
      <c r="AR1" s="182"/>
      <c r="AS1" s="173"/>
    </row>
    <row r="2" spans="1:53" s="105" customFormat="1" ht="22.5" customHeight="1" x14ac:dyDescent="0.4">
      <c r="A2" s="993" t="s">
        <v>211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5"/>
      <c r="AQ2" s="172"/>
      <c r="AR2" s="172"/>
      <c r="AS2" s="172"/>
      <c r="AW2" s="172"/>
      <c r="AX2" s="172"/>
      <c r="AY2" s="172"/>
      <c r="AZ2" s="172"/>
      <c r="BA2" s="172"/>
    </row>
    <row r="3" spans="1:53" s="104" customFormat="1" ht="28.5" customHeight="1" x14ac:dyDescent="0.4">
      <c r="A3" s="993" t="s">
        <v>180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  <c r="AJ3" s="996"/>
      <c r="AK3" s="996"/>
      <c r="AL3" s="996"/>
      <c r="AM3" s="996"/>
      <c r="AN3" s="996"/>
      <c r="AO3" s="996"/>
      <c r="AP3" s="997"/>
      <c r="AQ3" s="173"/>
      <c r="AR3" s="173"/>
      <c r="AS3" s="173"/>
      <c r="AX3" s="173"/>
      <c r="AY3" s="173"/>
      <c r="AZ3" s="173"/>
      <c r="BA3" s="173"/>
    </row>
    <row r="4" spans="1:53" s="104" customFormat="1" ht="22.5" customHeight="1" thickBot="1" x14ac:dyDescent="0.45">
      <c r="A4" s="164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9"/>
      <c r="AF4" s="129"/>
      <c r="AG4" s="129"/>
      <c r="AH4" s="129"/>
      <c r="AI4" s="129"/>
      <c r="AJ4" s="129"/>
      <c r="AK4" s="136"/>
      <c r="AL4" s="136"/>
      <c r="AM4" s="136"/>
      <c r="AN4" s="128"/>
      <c r="AO4" s="128"/>
      <c r="AP4" s="165"/>
      <c r="AQ4" s="128"/>
      <c r="AR4" s="173"/>
      <c r="AS4" s="173"/>
      <c r="AX4" s="130"/>
    </row>
    <row r="5" spans="1:53" s="65" customFormat="1" ht="16.5" customHeight="1" x14ac:dyDescent="0.4">
      <c r="A5" s="545" t="s">
        <v>181</v>
      </c>
      <c r="B5" s="546"/>
      <c r="C5" s="547"/>
      <c r="D5" s="554" t="s">
        <v>129</v>
      </c>
      <c r="E5" s="555"/>
      <c r="F5" s="556"/>
      <c r="G5" s="998">
        <v>45170</v>
      </c>
      <c r="H5" s="998"/>
      <c r="I5" s="998"/>
      <c r="J5" s="998"/>
      <c r="K5" s="998"/>
      <c r="L5" s="999"/>
      <c r="M5" s="555" t="s">
        <v>128</v>
      </c>
      <c r="N5" s="555"/>
      <c r="O5" s="556"/>
      <c r="P5" s="998">
        <v>45173</v>
      </c>
      <c r="Q5" s="998"/>
      <c r="R5" s="998"/>
      <c r="S5" s="998"/>
      <c r="T5" s="998"/>
      <c r="U5" s="999"/>
      <c r="V5" s="556" t="s">
        <v>127</v>
      </c>
      <c r="W5" s="737"/>
      <c r="X5" s="737"/>
      <c r="Y5" s="998">
        <v>45174</v>
      </c>
      <c r="Z5" s="998"/>
      <c r="AA5" s="998"/>
      <c r="AB5" s="998"/>
      <c r="AC5" s="998"/>
      <c r="AD5" s="999"/>
      <c r="AE5" s="555" t="s">
        <v>126</v>
      </c>
      <c r="AF5" s="555"/>
      <c r="AG5" s="556"/>
      <c r="AH5" s="998">
        <v>45175</v>
      </c>
      <c r="AI5" s="998"/>
      <c r="AJ5" s="998"/>
      <c r="AK5" s="998"/>
      <c r="AL5" s="998"/>
      <c r="AM5" s="999"/>
      <c r="AN5" s="155"/>
      <c r="AO5" s="135"/>
      <c r="AP5" s="145"/>
      <c r="AQ5" s="135"/>
      <c r="AR5" s="135"/>
      <c r="AS5" s="135"/>
    </row>
    <row r="6" spans="1:53" s="65" customFormat="1" ht="16.5" customHeight="1" x14ac:dyDescent="0.4">
      <c r="A6" s="548"/>
      <c r="B6" s="549"/>
      <c r="C6" s="550"/>
      <c r="D6" s="738" t="s">
        <v>125</v>
      </c>
      <c r="E6" s="739"/>
      <c r="F6" s="740"/>
      <c r="G6" s="1000">
        <v>45176</v>
      </c>
      <c r="H6" s="1000"/>
      <c r="I6" s="1000"/>
      <c r="J6" s="1000"/>
      <c r="K6" s="1000"/>
      <c r="L6" s="1001"/>
      <c r="M6" s="743" t="s">
        <v>124</v>
      </c>
      <c r="N6" s="743"/>
      <c r="O6" s="744"/>
      <c r="P6" s="701" t="str">
        <f>IF(【様式12】経費報告書兼支払依頼書!P9="","",【様式12】経費報告書兼支払依頼書!P9)</f>
        <v/>
      </c>
      <c r="Q6" s="701"/>
      <c r="R6" s="701"/>
      <c r="S6" s="701"/>
      <c r="T6" s="701"/>
      <c r="U6" s="745"/>
      <c r="V6" s="699" t="s">
        <v>123</v>
      </c>
      <c r="W6" s="699"/>
      <c r="X6" s="700"/>
      <c r="Y6" s="701" t="str">
        <f>IF(【様式12】経費報告書兼支払依頼書!Y9="","",【様式12】経費報告書兼支払依頼書!Y9)</f>
        <v/>
      </c>
      <c r="Z6" s="701"/>
      <c r="AA6" s="701"/>
      <c r="AB6" s="701"/>
      <c r="AC6" s="701"/>
      <c r="AD6" s="745"/>
      <c r="AE6" s="699" t="s">
        <v>122</v>
      </c>
      <c r="AF6" s="699"/>
      <c r="AG6" s="700"/>
      <c r="AH6" s="701" t="str">
        <f>IF(【様式12】経費報告書兼支払依頼書!AH9="","",【様式12】経費報告書兼支払依頼書!AH9)</f>
        <v/>
      </c>
      <c r="AI6" s="701"/>
      <c r="AJ6" s="701"/>
      <c r="AK6" s="701"/>
      <c r="AL6" s="701"/>
      <c r="AM6" s="702"/>
      <c r="AN6" s="155"/>
      <c r="AO6" s="135"/>
      <c r="AP6" s="145"/>
      <c r="AQ6" s="135"/>
      <c r="AR6" s="135"/>
      <c r="AS6" s="135"/>
    </row>
    <row r="7" spans="1:53" s="65" customFormat="1" ht="16.5" customHeight="1" thickBot="1" x14ac:dyDescent="0.45">
      <c r="A7" s="551"/>
      <c r="B7" s="552"/>
      <c r="C7" s="553"/>
      <c r="D7" s="559" t="s">
        <v>121</v>
      </c>
      <c r="E7" s="560"/>
      <c r="F7" s="561"/>
      <c r="G7" s="562"/>
      <c r="H7" s="562"/>
      <c r="I7" s="562"/>
      <c r="J7" s="562"/>
      <c r="K7" s="562"/>
      <c r="L7" s="563"/>
      <c r="M7" s="560" t="s">
        <v>120</v>
      </c>
      <c r="N7" s="560"/>
      <c r="O7" s="561"/>
      <c r="P7" s="562" t="str">
        <f>IF(【様式12】経費報告書兼支払依頼書!P10="","",【様式12】経費報告書兼支払依頼書!P10)</f>
        <v/>
      </c>
      <c r="Q7" s="562"/>
      <c r="R7" s="562"/>
      <c r="S7" s="562"/>
      <c r="T7" s="562"/>
      <c r="U7" s="563"/>
      <c r="V7" s="560" t="s">
        <v>119</v>
      </c>
      <c r="W7" s="560"/>
      <c r="X7" s="561"/>
      <c r="Y7" s="562" t="str">
        <f>IF(【様式12】経費報告書兼支払依頼書!Y10="","",【様式12】経費報告書兼支払依頼書!Y10)</f>
        <v/>
      </c>
      <c r="Z7" s="562"/>
      <c r="AA7" s="562"/>
      <c r="AB7" s="562"/>
      <c r="AC7" s="562"/>
      <c r="AD7" s="563"/>
      <c r="AE7" s="560" t="s">
        <v>118</v>
      </c>
      <c r="AF7" s="560"/>
      <c r="AG7" s="561"/>
      <c r="AH7" s="562" t="str">
        <f>IF(【様式12】経費報告書兼支払依頼書!AH10="","",【様式12】経費報告書兼支払依頼書!AH10)</f>
        <v/>
      </c>
      <c r="AI7" s="562"/>
      <c r="AJ7" s="562"/>
      <c r="AK7" s="562"/>
      <c r="AL7" s="562"/>
      <c r="AM7" s="564"/>
      <c r="AN7" s="155"/>
      <c r="AO7" s="135"/>
      <c r="AP7" s="145"/>
      <c r="AQ7" s="135"/>
      <c r="AR7" s="135"/>
      <c r="AS7" s="135"/>
    </row>
    <row r="8" spans="1:53" s="104" customFormat="1" ht="11.25" customHeight="1" x14ac:dyDescent="0.4">
      <c r="A8" s="1002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1003"/>
      <c r="AQ8" s="173"/>
      <c r="AR8" s="173"/>
      <c r="AS8" s="173"/>
    </row>
    <row r="9" spans="1:53" s="108" customFormat="1" ht="24" customHeight="1" thickBot="1" x14ac:dyDescent="0.45">
      <c r="A9" s="166" t="s">
        <v>182</v>
      </c>
      <c r="B9" s="107"/>
      <c r="C9" s="107"/>
      <c r="D9" s="107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1004"/>
      <c r="AQ9" s="175"/>
      <c r="AR9" s="175"/>
      <c r="AS9" s="175"/>
    </row>
    <row r="10" spans="1:53" s="104" customFormat="1" ht="24" customHeight="1" thickBot="1" x14ac:dyDescent="0.45">
      <c r="A10" s="532" t="s">
        <v>183</v>
      </c>
      <c r="B10" s="533"/>
      <c r="C10" s="533"/>
      <c r="D10" s="533"/>
      <c r="E10" s="1005" t="s">
        <v>221</v>
      </c>
      <c r="F10" s="1005"/>
      <c r="G10" s="1005"/>
      <c r="H10" s="1005"/>
      <c r="I10" s="1005"/>
      <c r="J10" s="1005"/>
      <c r="K10" s="1005"/>
      <c r="L10" s="1005"/>
      <c r="M10" s="1005"/>
      <c r="N10" s="1005"/>
      <c r="O10" s="1005"/>
      <c r="P10" s="1005"/>
      <c r="Q10" s="1005"/>
      <c r="R10" s="1005"/>
      <c r="S10" s="1006"/>
      <c r="T10" s="536" t="s">
        <v>1</v>
      </c>
      <c r="U10" s="537"/>
      <c r="V10" s="537"/>
      <c r="W10" s="537"/>
      <c r="X10" s="1007" t="s">
        <v>240</v>
      </c>
      <c r="Y10" s="1007"/>
      <c r="Z10" s="1007"/>
      <c r="AA10" s="1007"/>
      <c r="AB10" s="1007"/>
      <c r="AC10" s="1007"/>
      <c r="AD10" s="1008"/>
      <c r="AE10" s="540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1009"/>
      <c r="AQ10" s="173"/>
      <c r="AR10" s="173"/>
      <c r="AS10" s="173"/>
    </row>
    <row r="11" spans="1:53" s="104" customFormat="1" ht="11.25" customHeight="1" x14ac:dyDescent="0.4">
      <c r="A11" s="1015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1016"/>
      <c r="AQ11" s="173"/>
      <c r="AR11" s="173"/>
      <c r="AS11" s="173"/>
    </row>
    <row r="12" spans="1:53" s="108" customFormat="1" ht="24" customHeight="1" thickBot="1" x14ac:dyDescent="0.45">
      <c r="A12" s="166" t="s">
        <v>184</v>
      </c>
      <c r="B12" s="107"/>
      <c r="C12" s="107"/>
      <c r="D12" s="107"/>
      <c r="E12" s="13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8" t="s">
        <v>185</v>
      </c>
      <c r="AE12" s="578"/>
      <c r="AF12" s="579">
        <v>5</v>
      </c>
      <c r="AG12" s="579"/>
      <c r="AH12" s="138" t="s">
        <v>186</v>
      </c>
      <c r="AI12" s="579" t="s">
        <v>224</v>
      </c>
      <c r="AJ12" s="579"/>
      <c r="AK12" s="138" t="s">
        <v>187</v>
      </c>
      <c r="AL12" s="579" t="s">
        <v>224</v>
      </c>
      <c r="AM12" s="579"/>
      <c r="AN12" s="111" t="s">
        <v>188</v>
      </c>
      <c r="AO12" s="578" t="s">
        <v>189</v>
      </c>
      <c r="AP12" s="1017"/>
      <c r="AQ12" s="176"/>
      <c r="AR12" s="175"/>
      <c r="AS12" s="175"/>
    </row>
    <row r="13" spans="1:53" s="104" customFormat="1" ht="21" customHeight="1" x14ac:dyDescent="0.4">
      <c r="A13" s="566" t="s">
        <v>190</v>
      </c>
      <c r="B13" s="567"/>
      <c r="C13" s="567"/>
      <c r="D13" s="567"/>
      <c r="E13" s="1010" t="s">
        <v>235</v>
      </c>
      <c r="F13" s="1010"/>
      <c r="G13" s="1010"/>
      <c r="H13" s="1010"/>
      <c r="I13" s="1010"/>
      <c r="J13" s="1010"/>
      <c r="K13" s="1010"/>
      <c r="L13" s="1010"/>
      <c r="M13" s="1010"/>
      <c r="N13" s="1010"/>
      <c r="O13" s="1011"/>
      <c r="P13" s="570" t="s">
        <v>190</v>
      </c>
      <c r="Q13" s="567"/>
      <c r="R13" s="567"/>
      <c r="S13" s="567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9"/>
      <c r="AE13" s="571" t="s">
        <v>191</v>
      </c>
      <c r="AF13" s="572"/>
      <c r="AG13" s="572"/>
      <c r="AH13" s="572"/>
      <c r="AI13" s="1012" t="s">
        <v>223</v>
      </c>
      <c r="AJ13" s="1013"/>
      <c r="AK13" s="1013"/>
      <c r="AL13" s="1013"/>
      <c r="AM13" s="1013"/>
      <c r="AN13" s="1013"/>
      <c r="AO13" s="1013"/>
      <c r="AP13" s="1014"/>
      <c r="AQ13" s="173"/>
      <c r="AR13" s="173"/>
      <c r="AS13" s="173"/>
    </row>
    <row r="14" spans="1:53" s="104" customFormat="1" ht="27.75" customHeight="1" x14ac:dyDescent="0.4">
      <c r="A14" s="587" t="s">
        <v>192</v>
      </c>
      <c r="B14" s="588"/>
      <c r="C14" s="588"/>
      <c r="D14" s="588"/>
      <c r="E14" s="1018" t="s">
        <v>234</v>
      </c>
      <c r="F14" s="1018"/>
      <c r="G14" s="1018"/>
      <c r="H14" s="1018"/>
      <c r="I14" s="1018"/>
      <c r="J14" s="1018"/>
      <c r="K14" s="1018"/>
      <c r="L14" s="1018"/>
      <c r="M14" s="1018"/>
      <c r="N14" s="1018"/>
      <c r="O14" s="1019"/>
      <c r="P14" s="591" t="s">
        <v>193</v>
      </c>
      <c r="Q14" s="588"/>
      <c r="R14" s="588"/>
      <c r="S14" s="588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6"/>
      <c r="AQ14" s="173"/>
      <c r="AR14" s="173"/>
      <c r="AS14" s="173"/>
    </row>
    <row r="15" spans="1:53" s="104" customFormat="1" ht="24" customHeight="1" x14ac:dyDescent="0.4">
      <c r="A15" s="582" t="s">
        <v>194</v>
      </c>
      <c r="B15" s="583"/>
      <c r="C15" s="583"/>
      <c r="D15" s="583"/>
      <c r="E15" s="1020" t="s">
        <v>227</v>
      </c>
      <c r="F15" s="1020"/>
      <c r="G15" s="1020"/>
      <c r="H15" s="1020"/>
      <c r="I15" s="1020"/>
      <c r="J15" s="1020"/>
      <c r="K15" s="1020"/>
      <c r="L15" s="1020"/>
      <c r="M15" s="1020"/>
      <c r="N15" s="1020"/>
      <c r="O15" s="1021"/>
      <c r="P15" s="598" t="s">
        <v>195</v>
      </c>
      <c r="Q15" s="583"/>
      <c r="R15" s="583"/>
      <c r="S15" s="583"/>
      <c r="T15" s="1020" t="s">
        <v>225</v>
      </c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1"/>
      <c r="AE15" s="598" t="s">
        <v>196</v>
      </c>
      <c r="AF15" s="583"/>
      <c r="AG15" s="583"/>
      <c r="AH15" s="583"/>
      <c r="AI15" s="1020" t="s">
        <v>226</v>
      </c>
      <c r="AJ15" s="1020"/>
      <c r="AK15" s="1020"/>
      <c r="AL15" s="1020"/>
      <c r="AM15" s="1020"/>
      <c r="AN15" s="1020"/>
      <c r="AO15" s="1020"/>
      <c r="AP15" s="1034"/>
      <c r="AQ15" s="173"/>
      <c r="AR15" s="173"/>
      <c r="AS15" s="173"/>
    </row>
    <row r="16" spans="1:53" s="104" customFormat="1" ht="24" customHeight="1" x14ac:dyDescent="0.4">
      <c r="A16" s="582" t="s">
        <v>0</v>
      </c>
      <c r="B16" s="583"/>
      <c r="C16" s="583"/>
      <c r="D16" s="583"/>
      <c r="E16" s="113" t="s">
        <v>197</v>
      </c>
      <c r="F16" s="1035" t="s">
        <v>229</v>
      </c>
      <c r="G16" s="1035"/>
      <c r="H16" s="114" t="s">
        <v>198</v>
      </c>
      <c r="I16" s="1036" t="s">
        <v>230</v>
      </c>
      <c r="J16" s="1036"/>
      <c r="K16" s="1037"/>
      <c r="L16" s="1038" t="s">
        <v>228</v>
      </c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020"/>
      <c r="AE16" s="1020"/>
      <c r="AF16" s="1020"/>
      <c r="AG16" s="1020"/>
      <c r="AH16" s="1020"/>
      <c r="AI16" s="1020"/>
      <c r="AJ16" s="1020"/>
      <c r="AK16" s="1020"/>
      <c r="AL16" s="1020"/>
      <c r="AM16" s="1020"/>
      <c r="AN16" s="1020"/>
      <c r="AO16" s="1020"/>
      <c r="AP16" s="1034"/>
      <c r="AQ16" s="173"/>
      <c r="AR16" s="173"/>
      <c r="AS16" s="173"/>
    </row>
    <row r="17" spans="1:45" s="104" customFormat="1" ht="24" customHeight="1" thickBot="1" x14ac:dyDescent="0.45">
      <c r="A17" s="619" t="s">
        <v>199</v>
      </c>
      <c r="B17" s="620"/>
      <c r="C17" s="620"/>
      <c r="D17" s="620"/>
      <c r="E17" s="1039" t="s">
        <v>243</v>
      </c>
      <c r="F17" s="1039"/>
      <c r="G17" s="1039"/>
      <c r="H17" s="1039"/>
      <c r="I17" s="1039"/>
      <c r="J17" s="1039"/>
      <c r="K17" s="1039"/>
      <c r="L17" s="1039"/>
      <c r="M17" s="1039"/>
      <c r="N17" s="1039"/>
      <c r="O17" s="1040"/>
      <c r="P17" s="623" t="s">
        <v>1</v>
      </c>
      <c r="Q17" s="624"/>
      <c r="R17" s="624"/>
      <c r="S17" s="624"/>
      <c r="T17" s="1041" t="s">
        <v>242</v>
      </c>
      <c r="U17" s="1041"/>
      <c r="V17" s="1041"/>
      <c r="W17" s="1041"/>
      <c r="X17" s="1041"/>
      <c r="Y17" s="1041"/>
      <c r="Z17" s="1041"/>
      <c r="AA17" s="1041"/>
      <c r="AB17" s="1041"/>
      <c r="AC17" s="1041"/>
      <c r="AD17" s="1042"/>
      <c r="AE17" s="627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9"/>
      <c r="AQ17" s="173"/>
      <c r="AR17" s="173"/>
      <c r="AS17" s="173"/>
    </row>
    <row r="18" spans="1:45" s="115" customFormat="1" ht="11.25" customHeight="1" thickTop="1" x14ac:dyDescent="0.4">
      <c r="A18" s="1022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1023"/>
      <c r="AQ18" s="177"/>
      <c r="AR18" s="177"/>
      <c r="AS18" s="177"/>
    </row>
    <row r="19" spans="1:45" s="116" customFormat="1" ht="15" customHeight="1" x14ac:dyDescent="0.4">
      <c r="A19" s="1024" t="s">
        <v>200</v>
      </c>
      <c r="B19" s="599"/>
      <c r="C19" s="599"/>
      <c r="D19" s="599"/>
      <c r="E19" s="600" t="s">
        <v>212</v>
      </c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1025" t="s">
        <v>201</v>
      </c>
      <c r="T19" s="1025"/>
      <c r="U19" s="1025"/>
      <c r="V19" s="1025"/>
      <c r="W19" s="1025"/>
      <c r="X19" s="1025"/>
      <c r="Y19" s="1025"/>
      <c r="Z19" s="1025"/>
      <c r="AA19" s="1025"/>
      <c r="AB19" s="1025"/>
      <c r="AC19" s="1025"/>
      <c r="AD19" s="1025"/>
      <c r="AE19" s="1025"/>
      <c r="AF19" s="1025"/>
      <c r="AG19" s="1025"/>
      <c r="AH19" s="1025"/>
      <c r="AI19" s="1025"/>
      <c r="AJ19" s="1025"/>
      <c r="AK19" s="1025"/>
      <c r="AL19" s="1025"/>
      <c r="AM19" s="1025"/>
      <c r="AN19" s="1025"/>
      <c r="AO19" s="1025"/>
      <c r="AP19" s="1026"/>
      <c r="AQ19" s="178"/>
      <c r="AR19" s="178"/>
      <c r="AS19" s="178"/>
    </row>
    <row r="20" spans="1:45" s="116" customFormat="1" ht="15" customHeight="1" thickBot="1" x14ac:dyDescent="0.45">
      <c r="A20" s="1024"/>
      <c r="B20" s="599"/>
      <c r="C20" s="599"/>
      <c r="D20" s="599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1025"/>
      <c r="T20" s="1025"/>
      <c r="U20" s="1025"/>
      <c r="V20" s="1025"/>
      <c r="W20" s="1025"/>
      <c r="X20" s="1025"/>
      <c r="Y20" s="1025"/>
      <c r="Z20" s="1025"/>
      <c r="AA20" s="1025"/>
      <c r="AB20" s="1025"/>
      <c r="AC20" s="1025"/>
      <c r="AD20" s="1025"/>
      <c r="AE20" s="1025"/>
      <c r="AF20" s="1025"/>
      <c r="AG20" s="1025"/>
      <c r="AH20" s="1025"/>
      <c r="AI20" s="1025"/>
      <c r="AJ20" s="1025"/>
      <c r="AK20" s="1025"/>
      <c r="AL20" s="1025"/>
      <c r="AM20" s="1025"/>
      <c r="AN20" s="1025"/>
      <c r="AO20" s="1025"/>
      <c r="AP20" s="1026"/>
      <c r="AQ20" s="178"/>
      <c r="AR20" s="178"/>
      <c r="AS20" s="178"/>
    </row>
    <row r="21" spans="1:45" ht="16.5" customHeight="1" thickTop="1" x14ac:dyDescent="0.4">
      <c r="A21" s="1028" t="s">
        <v>202</v>
      </c>
      <c r="B21" s="604"/>
      <c r="C21" s="604"/>
      <c r="D21" s="605"/>
      <c r="E21" s="1030">
        <f>Z38+AC38+AH38+AK38</f>
        <v>1500</v>
      </c>
      <c r="F21" s="1031"/>
      <c r="G21" s="1031"/>
      <c r="H21" s="1031"/>
      <c r="I21" s="1031"/>
      <c r="J21" s="1031"/>
      <c r="K21" s="1031"/>
      <c r="L21" s="613" t="s">
        <v>2</v>
      </c>
      <c r="M21" s="614"/>
      <c r="N21" s="617"/>
      <c r="O21" s="167"/>
      <c r="P21" s="167"/>
      <c r="Q21" s="167"/>
      <c r="R21" s="167"/>
      <c r="S21" s="1025"/>
      <c r="T21" s="1025"/>
      <c r="U21" s="1025"/>
      <c r="V21" s="1025"/>
      <c r="W21" s="1025"/>
      <c r="X21" s="1025"/>
      <c r="Y21" s="1025"/>
      <c r="Z21" s="1025"/>
      <c r="AA21" s="1025"/>
      <c r="AB21" s="1025"/>
      <c r="AC21" s="1025"/>
      <c r="AD21" s="1025"/>
      <c r="AE21" s="1025"/>
      <c r="AF21" s="1025"/>
      <c r="AG21" s="1025"/>
      <c r="AH21" s="1025"/>
      <c r="AI21" s="1025"/>
      <c r="AJ21" s="1025"/>
      <c r="AK21" s="1025"/>
      <c r="AL21" s="1025"/>
      <c r="AM21" s="1025"/>
      <c r="AN21" s="1025"/>
      <c r="AO21" s="1025"/>
      <c r="AP21" s="1026"/>
      <c r="AQ21" s="179"/>
      <c r="AR21" s="179"/>
      <c r="AS21" s="179"/>
    </row>
    <row r="22" spans="1:45" ht="16.5" customHeight="1" thickBot="1" x14ac:dyDescent="0.45">
      <c r="A22" s="1029"/>
      <c r="B22" s="607"/>
      <c r="C22" s="607"/>
      <c r="D22" s="608"/>
      <c r="E22" s="1032"/>
      <c r="F22" s="1033"/>
      <c r="G22" s="1033"/>
      <c r="H22" s="1033"/>
      <c r="I22" s="1033"/>
      <c r="J22" s="1033"/>
      <c r="K22" s="1033"/>
      <c r="L22" s="615"/>
      <c r="M22" s="616"/>
      <c r="N22" s="618"/>
      <c r="O22" s="139"/>
      <c r="P22" s="139"/>
      <c r="Q22" s="139"/>
      <c r="R22" s="139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1027"/>
      <c r="AQ22" s="179"/>
      <c r="AR22" s="179"/>
      <c r="AS22" s="179"/>
    </row>
    <row r="23" spans="1:45" s="4" customFormat="1" ht="16.5" customHeight="1" thickTop="1" x14ac:dyDescent="0.4">
      <c r="A23" s="647" t="s">
        <v>3</v>
      </c>
      <c r="B23" s="648"/>
      <c r="C23" s="648"/>
      <c r="D23" s="642"/>
      <c r="E23" s="652" t="s">
        <v>4</v>
      </c>
      <c r="F23" s="648"/>
      <c r="G23" s="642" t="s">
        <v>5</v>
      </c>
      <c r="H23" s="643"/>
      <c r="I23" s="643"/>
      <c r="J23" s="643"/>
      <c r="K23" s="643"/>
      <c r="L23" s="643"/>
      <c r="M23" s="644"/>
      <c r="N23" s="654" t="s">
        <v>203</v>
      </c>
      <c r="O23" s="655"/>
      <c r="P23" s="655"/>
      <c r="Q23" s="654" t="s">
        <v>204</v>
      </c>
      <c r="R23" s="655"/>
      <c r="S23" s="655"/>
      <c r="T23" s="656" t="s">
        <v>205</v>
      </c>
      <c r="U23" s="632"/>
      <c r="V23" s="633"/>
      <c r="W23" s="631" t="s">
        <v>206</v>
      </c>
      <c r="X23" s="632"/>
      <c r="Y23" s="633"/>
      <c r="Z23" s="631" t="s">
        <v>207</v>
      </c>
      <c r="AA23" s="632"/>
      <c r="AB23" s="637"/>
      <c r="AC23" s="639" t="s">
        <v>6</v>
      </c>
      <c r="AD23" s="640"/>
      <c r="AE23" s="640"/>
      <c r="AF23" s="640"/>
      <c r="AG23" s="641"/>
      <c r="AH23" s="639" t="s">
        <v>7</v>
      </c>
      <c r="AI23" s="640"/>
      <c r="AJ23" s="641"/>
      <c r="AK23" s="639" t="s">
        <v>8</v>
      </c>
      <c r="AL23" s="640"/>
      <c r="AM23" s="641"/>
      <c r="AN23" s="639" t="s">
        <v>9</v>
      </c>
      <c r="AO23" s="640"/>
      <c r="AP23" s="645"/>
      <c r="AQ23" s="180"/>
      <c r="AR23" s="180"/>
      <c r="AS23" s="180"/>
    </row>
    <row r="24" spans="1:45" s="4" customFormat="1" ht="16.5" customHeight="1" x14ac:dyDescent="0.4">
      <c r="A24" s="649"/>
      <c r="B24" s="650"/>
      <c r="C24" s="650"/>
      <c r="D24" s="651"/>
      <c r="E24" s="653"/>
      <c r="F24" s="650"/>
      <c r="G24" s="642" t="s">
        <v>10</v>
      </c>
      <c r="H24" s="643"/>
      <c r="I24" s="643"/>
      <c r="J24" s="119" t="s">
        <v>11</v>
      </c>
      <c r="K24" s="643" t="s">
        <v>12</v>
      </c>
      <c r="L24" s="643"/>
      <c r="M24" s="643"/>
      <c r="N24" s="648"/>
      <c r="O24" s="648"/>
      <c r="P24" s="648"/>
      <c r="Q24" s="648"/>
      <c r="R24" s="648"/>
      <c r="S24" s="648"/>
      <c r="T24" s="657"/>
      <c r="U24" s="635"/>
      <c r="V24" s="636"/>
      <c r="W24" s="634"/>
      <c r="X24" s="635"/>
      <c r="Y24" s="636"/>
      <c r="Z24" s="634"/>
      <c r="AA24" s="635"/>
      <c r="AB24" s="638"/>
      <c r="AC24" s="642"/>
      <c r="AD24" s="643"/>
      <c r="AE24" s="643"/>
      <c r="AF24" s="643"/>
      <c r="AG24" s="644"/>
      <c r="AH24" s="642"/>
      <c r="AI24" s="643"/>
      <c r="AJ24" s="644"/>
      <c r="AK24" s="642"/>
      <c r="AL24" s="643"/>
      <c r="AM24" s="644"/>
      <c r="AN24" s="642"/>
      <c r="AO24" s="643"/>
      <c r="AP24" s="646"/>
      <c r="AQ24" s="180"/>
      <c r="AR24" s="180"/>
      <c r="AS24" s="180"/>
    </row>
    <row r="25" spans="1:45" s="4" customFormat="1" ht="22.5" customHeight="1" x14ac:dyDescent="0.4">
      <c r="A25" s="1053">
        <v>45173</v>
      </c>
      <c r="B25" s="1054"/>
      <c r="C25" s="1054"/>
      <c r="D25" s="1055"/>
      <c r="E25" s="1056">
        <f t="shared" ref="E25:E36" si="0">IF(A25="","",A25)</f>
        <v>45173</v>
      </c>
      <c r="F25" s="1057"/>
      <c r="G25" s="1043" t="s">
        <v>222</v>
      </c>
      <c r="H25" s="1044"/>
      <c r="I25" s="1044"/>
      <c r="J25" s="119" t="s">
        <v>11</v>
      </c>
      <c r="K25" s="1058" t="s">
        <v>241</v>
      </c>
      <c r="L25" s="1058"/>
      <c r="M25" s="1058"/>
      <c r="N25" s="1045" t="s">
        <v>233</v>
      </c>
      <c r="O25" s="1045"/>
      <c r="P25" s="1045"/>
      <c r="Q25" s="1059">
        <v>8</v>
      </c>
      <c r="R25" s="1059"/>
      <c r="S25" s="1059"/>
      <c r="T25" s="1047">
        <v>375</v>
      </c>
      <c r="U25" s="1048"/>
      <c r="V25" s="1049"/>
      <c r="W25" s="673"/>
      <c r="X25" s="671"/>
      <c r="Y25" s="672"/>
      <c r="Z25" s="1050">
        <f t="shared" ref="Z25:Z36" si="1">SUM(T25:Y25)</f>
        <v>375</v>
      </c>
      <c r="AA25" s="1051"/>
      <c r="AB25" s="1052"/>
      <c r="AC25" s="677"/>
      <c r="AD25" s="678"/>
      <c r="AE25" s="678"/>
      <c r="AF25" s="678"/>
      <c r="AG25" s="679"/>
      <c r="AH25" s="680"/>
      <c r="AI25" s="681"/>
      <c r="AJ25" s="682"/>
      <c r="AK25" s="680"/>
      <c r="AL25" s="681"/>
      <c r="AM25" s="682"/>
      <c r="AN25" s="658"/>
      <c r="AO25" s="659"/>
      <c r="AP25" s="660"/>
      <c r="AQ25" s="180"/>
      <c r="AR25" s="180"/>
      <c r="AS25" s="180"/>
    </row>
    <row r="26" spans="1:45" s="4" customFormat="1" ht="22.5" customHeight="1" x14ac:dyDescent="0.4">
      <c r="A26" s="661"/>
      <c r="B26" s="662"/>
      <c r="C26" s="662"/>
      <c r="D26" s="663"/>
      <c r="E26" s="664" t="str">
        <f t="shared" si="0"/>
        <v/>
      </c>
      <c r="F26" s="665"/>
      <c r="G26" s="1043" t="s">
        <v>241</v>
      </c>
      <c r="H26" s="1044"/>
      <c r="I26" s="1044"/>
      <c r="J26" s="120" t="s">
        <v>11</v>
      </c>
      <c r="K26" s="1044" t="s">
        <v>231</v>
      </c>
      <c r="L26" s="1044"/>
      <c r="M26" s="1044"/>
      <c r="N26" s="1045" t="s">
        <v>232</v>
      </c>
      <c r="O26" s="1045"/>
      <c r="P26" s="1045"/>
      <c r="Q26" s="1046">
        <v>0.5</v>
      </c>
      <c r="R26" s="1046"/>
      <c r="S26" s="1046"/>
      <c r="T26" s="670"/>
      <c r="U26" s="671"/>
      <c r="V26" s="672"/>
      <c r="W26" s="673"/>
      <c r="X26" s="671"/>
      <c r="Y26" s="672"/>
      <c r="Z26" s="674">
        <f t="shared" si="1"/>
        <v>0</v>
      </c>
      <c r="AA26" s="675"/>
      <c r="AB26" s="676"/>
      <c r="AC26" s="677"/>
      <c r="AD26" s="678"/>
      <c r="AE26" s="678"/>
      <c r="AF26" s="678"/>
      <c r="AG26" s="679"/>
      <c r="AH26" s="680"/>
      <c r="AI26" s="681"/>
      <c r="AJ26" s="682"/>
      <c r="AK26" s="680"/>
      <c r="AL26" s="681"/>
      <c r="AM26" s="682"/>
      <c r="AN26" s="658"/>
      <c r="AO26" s="659"/>
      <c r="AP26" s="660"/>
      <c r="AQ26" s="180"/>
      <c r="AR26" s="180"/>
      <c r="AS26" s="180"/>
    </row>
    <row r="27" spans="1:45" s="4" customFormat="1" ht="22.5" customHeight="1" x14ac:dyDescent="0.4">
      <c r="A27" s="661"/>
      <c r="B27" s="662"/>
      <c r="C27" s="662"/>
      <c r="D27" s="663"/>
      <c r="E27" s="664" t="str">
        <f t="shared" si="0"/>
        <v/>
      </c>
      <c r="F27" s="665"/>
      <c r="G27" s="1043" t="s">
        <v>236</v>
      </c>
      <c r="H27" s="1044"/>
      <c r="I27" s="1044"/>
      <c r="J27" s="120" t="s">
        <v>11</v>
      </c>
      <c r="K27" s="1044" t="s">
        <v>241</v>
      </c>
      <c r="L27" s="1044"/>
      <c r="M27" s="1044"/>
      <c r="N27" s="1045" t="s">
        <v>232</v>
      </c>
      <c r="O27" s="1045"/>
      <c r="P27" s="1045"/>
      <c r="Q27" s="1046">
        <v>0.5</v>
      </c>
      <c r="R27" s="1046"/>
      <c r="S27" s="1046"/>
      <c r="T27" s="670"/>
      <c r="U27" s="671"/>
      <c r="V27" s="672"/>
      <c r="W27" s="673"/>
      <c r="X27" s="671"/>
      <c r="Y27" s="672"/>
      <c r="Z27" s="674">
        <f t="shared" si="1"/>
        <v>0</v>
      </c>
      <c r="AA27" s="675"/>
      <c r="AB27" s="676"/>
      <c r="AC27" s="677"/>
      <c r="AD27" s="678"/>
      <c r="AE27" s="678"/>
      <c r="AF27" s="678"/>
      <c r="AG27" s="679"/>
      <c r="AH27" s="680"/>
      <c r="AI27" s="681"/>
      <c r="AJ27" s="682"/>
      <c r="AK27" s="680"/>
      <c r="AL27" s="681"/>
      <c r="AM27" s="682"/>
      <c r="AN27" s="658"/>
      <c r="AO27" s="659"/>
      <c r="AP27" s="660"/>
      <c r="AQ27" s="180"/>
      <c r="AR27" s="180"/>
      <c r="AS27" s="180"/>
    </row>
    <row r="28" spans="1:45" s="4" customFormat="1" ht="22.5" customHeight="1" x14ac:dyDescent="0.4">
      <c r="A28" s="661"/>
      <c r="B28" s="662"/>
      <c r="C28" s="662"/>
      <c r="D28" s="663"/>
      <c r="E28" s="664" t="str">
        <f t="shared" si="0"/>
        <v/>
      </c>
      <c r="F28" s="665"/>
      <c r="G28" s="1043" t="s">
        <v>241</v>
      </c>
      <c r="H28" s="1044"/>
      <c r="I28" s="1044"/>
      <c r="J28" s="120" t="s">
        <v>11</v>
      </c>
      <c r="K28" s="1044" t="s">
        <v>237</v>
      </c>
      <c r="L28" s="1044"/>
      <c r="M28" s="1044"/>
      <c r="N28" s="1045" t="s">
        <v>238</v>
      </c>
      <c r="O28" s="1045"/>
      <c r="P28" s="1045"/>
      <c r="Q28" s="1059">
        <v>8</v>
      </c>
      <c r="R28" s="1059"/>
      <c r="S28" s="1059"/>
      <c r="T28" s="1047">
        <v>375</v>
      </c>
      <c r="U28" s="1048"/>
      <c r="V28" s="1049"/>
      <c r="W28" s="673"/>
      <c r="X28" s="671"/>
      <c r="Y28" s="672"/>
      <c r="Z28" s="1050">
        <f t="shared" si="1"/>
        <v>375</v>
      </c>
      <c r="AA28" s="1051"/>
      <c r="AB28" s="1052"/>
      <c r="AC28" s="677"/>
      <c r="AD28" s="678"/>
      <c r="AE28" s="678"/>
      <c r="AF28" s="678"/>
      <c r="AG28" s="679"/>
      <c r="AH28" s="680"/>
      <c r="AI28" s="681"/>
      <c r="AJ28" s="682"/>
      <c r="AK28" s="680"/>
      <c r="AL28" s="681"/>
      <c r="AM28" s="682"/>
      <c r="AN28" s="658"/>
      <c r="AO28" s="659"/>
      <c r="AP28" s="660"/>
      <c r="AQ28" s="180"/>
      <c r="AR28" s="180"/>
      <c r="AS28" s="180"/>
    </row>
    <row r="29" spans="1:45" s="4" customFormat="1" ht="22.5" customHeight="1" x14ac:dyDescent="0.4">
      <c r="A29" s="1053">
        <v>45176</v>
      </c>
      <c r="B29" s="1054"/>
      <c r="C29" s="1054"/>
      <c r="D29" s="1055"/>
      <c r="E29" s="1056">
        <f t="shared" si="0"/>
        <v>45176</v>
      </c>
      <c r="F29" s="1057"/>
      <c r="G29" s="1043" t="s">
        <v>222</v>
      </c>
      <c r="H29" s="1044"/>
      <c r="I29" s="1044"/>
      <c r="J29" s="119" t="s">
        <v>11</v>
      </c>
      <c r="K29" s="1058" t="s">
        <v>241</v>
      </c>
      <c r="L29" s="1058"/>
      <c r="M29" s="1058"/>
      <c r="N29" s="1045" t="s">
        <v>233</v>
      </c>
      <c r="O29" s="1045"/>
      <c r="P29" s="1045"/>
      <c r="Q29" s="1059">
        <v>8</v>
      </c>
      <c r="R29" s="1059"/>
      <c r="S29" s="1059"/>
      <c r="T29" s="1047">
        <v>375</v>
      </c>
      <c r="U29" s="1048"/>
      <c r="V29" s="1049"/>
      <c r="W29" s="673"/>
      <c r="X29" s="671"/>
      <c r="Y29" s="672"/>
      <c r="Z29" s="1050">
        <f t="shared" si="1"/>
        <v>375</v>
      </c>
      <c r="AA29" s="1051"/>
      <c r="AB29" s="1052"/>
      <c r="AC29" s="677"/>
      <c r="AD29" s="678"/>
      <c r="AE29" s="678"/>
      <c r="AF29" s="678"/>
      <c r="AG29" s="679"/>
      <c r="AH29" s="680"/>
      <c r="AI29" s="681"/>
      <c r="AJ29" s="682"/>
      <c r="AK29" s="680"/>
      <c r="AL29" s="681"/>
      <c r="AM29" s="682"/>
      <c r="AN29" s="658"/>
      <c r="AO29" s="659"/>
      <c r="AP29" s="660"/>
      <c r="AQ29" s="180"/>
      <c r="AR29" s="180"/>
      <c r="AS29" s="180"/>
    </row>
    <row r="30" spans="1:45" s="4" customFormat="1" ht="22.5" customHeight="1" x14ac:dyDescent="0.4">
      <c r="A30" s="686"/>
      <c r="B30" s="687"/>
      <c r="C30" s="687"/>
      <c r="D30" s="688"/>
      <c r="E30" s="664" t="str">
        <f t="shared" si="0"/>
        <v/>
      </c>
      <c r="F30" s="665"/>
      <c r="G30" s="1043" t="s">
        <v>241</v>
      </c>
      <c r="H30" s="1044"/>
      <c r="I30" s="1044"/>
      <c r="J30" s="120" t="s">
        <v>11</v>
      </c>
      <c r="K30" s="1044" t="s">
        <v>231</v>
      </c>
      <c r="L30" s="1044"/>
      <c r="M30" s="1044"/>
      <c r="N30" s="1045" t="s">
        <v>232</v>
      </c>
      <c r="O30" s="1045"/>
      <c r="P30" s="1045"/>
      <c r="Q30" s="1046">
        <v>0.5</v>
      </c>
      <c r="R30" s="1046"/>
      <c r="S30" s="1046"/>
      <c r="T30" s="670"/>
      <c r="U30" s="671"/>
      <c r="V30" s="672"/>
      <c r="W30" s="673"/>
      <c r="X30" s="671"/>
      <c r="Y30" s="672"/>
      <c r="Z30" s="674">
        <f t="shared" si="1"/>
        <v>0</v>
      </c>
      <c r="AA30" s="675"/>
      <c r="AB30" s="676"/>
      <c r="AC30" s="677"/>
      <c r="AD30" s="678"/>
      <c r="AE30" s="678"/>
      <c r="AF30" s="678"/>
      <c r="AG30" s="679"/>
      <c r="AH30" s="680"/>
      <c r="AI30" s="681"/>
      <c r="AJ30" s="682"/>
      <c r="AK30" s="680"/>
      <c r="AL30" s="681"/>
      <c r="AM30" s="682"/>
      <c r="AN30" s="658"/>
      <c r="AO30" s="659"/>
      <c r="AP30" s="660"/>
      <c r="AQ30" s="180"/>
      <c r="AR30" s="180"/>
      <c r="AS30" s="180"/>
    </row>
    <row r="31" spans="1:45" s="4" customFormat="1" ht="22.5" customHeight="1" x14ac:dyDescent="0.4">
      <c r="A31" s="686"/>
      <c r="B31" s="687"/>
      <c r="C31" s="687"/>
      <c r="D31" s="688"/>
      <c r="E31" s="664" t="str">
        <f t="shared" si="0"/>
        <v/>
      </c>
      <c r="F31" s="665"/>
      <c r="G31" s="1043" t="s">
        <v>236</v>
      </c>
      <c r="H31" s="1044"/>
      <c r="I31" s="1044"/>
      <c r="J31" s="120" t="s">
        <v>11</v>
      </c>
      <c r="K31" s="1044" t="s">
        <v>241</v>
      </c>
      <c r="L31" s="1044"/>
      <c r="M31" s="1044"/>
      <c r="N31" s="1045" t="s">
        <v>232</v>
      </c>
      <c r="O31" s="1045"/>
      <c r="P31" s="1045"/>
      <c r="Q31" s="1046">
        <v>0.5</v>
      </c>
      <c r="R31" s="1046"/>
      <c r="S31" s="1046"/>
      <c r="T31" s="670"/>
      <c r="U31" s="671"/>
      <c r="V31" s="672"/>
      <c r="W31" s="673"/>
      <c r="X31" s="671"/>
      <c r="Y31" s="672"/>
      <c r="Z31" s="674">
        <f t="shared" si="1"/>
        <v>0</v>
      </c>
      <c r="AA31" s="675"/>
      <c r="AB31" s="676"/>
      <c r="AC31" s="677"/>
      <c r="AD31" s="678"/>
      <c r="AE31" s="678"/>
      <c r="AF31" s="678"/>
      <c r="AG31" s="679"/>
      <c r="AH31" s="680"/>
      <c r="AI31" s="681"/>
      <c r="AJ31" s="682"/>
      <c r="AK31" s="680"/>
      <c r="AL31" s="681"/>
      <c r="AM31" s="682"/>
      <c r="AN31" s="658"/>
      <c r="AO31" s="659"/>
      <c r="AP31" s="660"/>
      <c r="AQ31" s="180"/>
      <c r="AR31" s="180"/>
      <c r="AS31" s="180"/>
    </row>
    <row r="32" spans="1:45" s="4" customFormat="1" ht="22.5" customHeight="1" x14ac:dyDescent="0.4">
      <c r="A32" s="686"/>
      <c r="B32" s="687"/>
      <c r="C32" s="687"/>
      <c r="D32" s="688"/>
      <c r="E32" s="664" t="str">
        <f t="shared" si="0"/>
        <v/>
      </c>
      <c r="F32" s="665"/>
      <c r="G32" s="1043" t="s">
        <v>241</v>
      </c>
      <c r="H32" s="1044"/>
      <c r="I32" s="1044"/>
      <c r="J32" s="120" t="s">
        <v>11</v>
      </c>
      <c r="K32" s="1044" t="s">
        <v>237</v>
      </c>
      <c r="L32" s="1044"/>
      <c r="M32" s="1044"/>
      <c r="N32" s="1045" t="s">
        <v>238</v>
      </c>
      <c r="O32" s="1045"/>
      <c r="P32" s="1045"/>
      <c r="Q32" s="1059">
        <v>8</v>
      </c>
      <c r="R32" s="1059"/>
      <c r="S32" s="1059"/>
      <c r="T32" s="1047">
        <v>375</v>
      </c>
      <c r="U32" s="1048"/>
      <c r="V32" s="1049"/>
      <c r="W32" s="673"/>
      <c r="X32" s="671"/>
      <c r="Y32" s="672"/>
      <c r="Z32" s="1050">
        <f t="shared" si="1"/>
        <v>375</v>
      </c>
      <c r="AA32" s="1051"/>
      <c r="AB32" s="1052"/>
      <c r="AC32" s="677"/>
      <c r="AD32" s="678"/>
      <c r="AE32" s="678"/>
      <c r="AF32" s="678"/>
      <c r="AG32" s="679"/>
      <c r="AH32" s="680"/>
      <c r="AI32" s="681"/>
      <c r="AJ32" s="682"/>
      <c r="AK32" s="680"/>
      <c r="AL32" s="681"/>
      <c r="AM32" s="682"/>
      <c r="AN32" s="658"/>
      <c r="AO32" s="659"/>
      <c r="AP32" s="660"/>
      <c r="AQ32" s="180"/>
      <c r="AR32" s="180"/>
      <c r="AS32" s="180"/>
    </row>
    <row r="33" spans="1:45" s="4" customFormat="1" ht="22.5" customHeight="1" x14ac:dyDescent="0.4">
      <c r="A33" s="686"/>
      <c r="B33" s="687"/>
      <c r="C33" s="687"/>
      <c r="D33" s="688"/>
      <c r="E33" s="664" t="str">
        <f t="shared" si="0"/>
        <v/>
      </c>
      <c r="F33" s="665"/>
      <c r="G33" s="685"/>
      <c r="H33" s="683"/>
      <c r="I33" s="683"/>
      <c r="J33" s="119" t="s">
        <v>11</v>
      </c>
      <c r="K33" s="683"/>
      <c r="L33" s="683"/>
      <c r="M33" s="683"/>
      <c r="N33" s="668"/>
      <c r="O33" s="668"/>
      <c r="P33" s="668"/>
      <c r="Q33" s="684"/>
      <c r="R33" s="684"/>
      <c r="S33" s="684"/>
      <c r="T33" s="670"/>
      <c r="U33" s="671"/>
      <c r="V33" s="672"/>
      <c r="W33" s="673"/>
      <c r="X33" s="671"/>
      <c r="Y33" s="672"/>
      <c r="Z33" s="674">
        <f t="shared" si="1"/>
        <v>0</v>
      </c>
      <c r="AA33" s="675"/>
      <c r="AB33" s="676"/>
      <c r="AC33" s="677"/>
      <c r="AD33" s="678"/>
      <c r="AE33" s="678"/>
      <c r="AF33" s="678"/>
      <c r="AG33" s="679"/>
      <c r="AH33" s="680"/>
      <c r="AI33" s="681"/>
      <c r="AJ33" s="682"/>
      <c r="AK33" s="680"/>
      <c r="AL33" s="681"/>
      <c r="AM33" s="682"/>
      <c r="AN33" s="658"/>
      <c r="AO33" s="659"/>
      <c r="AP33" s="660"/>
      <c r="AQ33" s="180"/>
      <c r="AR33" s="180"/>
      <c r="AS33" s="180"/>
    </row>
    <row r="34" spans="1:45" s="4" customFormat="1" ht="22.5" customHeight="1" x14ac:dyDescent="0.4">
      <c r="A34" s="686"/>
      <c r="B34" s="687"/>
      <c r="C34" s="687"/>
      <c r="D34" s="688"/>
      <c r="E34" s="664" t="str">
        <f t="shared" si="0"/>
        <v/>
      </c>
      <c r="F34" s="665"/>
      <c r="G34" s="666"/>
      <c r="H34" s="667"/>
      <c r="I34" s="667"/>
      <c r="J34" s="120" t="s">
        <v>11</v>
      </c>
      <c r="K34" s="667"/>
      <c r="L34" s="667"/>
      <c r="M34" s="667"/>
      <c r="N34" s="668"/>
      <c r="O34" s="668"/>
      <c r="P34" s="668"/>
      <c r="Q34" s="669"/>
      <c r="R34" s="669"/>
      <c r="S34" s="669"/>
      <c r="T34" s="670"/>
      <c r="U34" s="671"/>
      <c r="V34" s="672"/>
      <c r="W34" s="673"/>
      <c r="X34" s="671"/>
      <c r="Y34" s="672"/>
      <c r="Z34" s="674">
        <f t="shared" si="1"/>
        <v>0</v>
      </c>
      <c r="AA34" s="675"/>
      <c r="AB34" s="676"/>
      <c r="AC34" s="677"/>
      <c r="AD34" s="678"/>
      <c r="AE34" s="678"/>
      <c r="AF34" s="678"/>
      <c r="AG34" s="679"/>
      <c r="AH34" s="680"/>
      <c r="AI34" s="681"/>
      <c r="AJ34" s="682"/>
      <c r="AK34" s="680"/>
      <c r="AL34" s="681"/>
      <c r="AM34" s="682"/>
      <c r="AN34" s="658"/>
      <c r="AO34" s="659"/>
      <c r="AP34" s="660"/>
      <c r="AQ34" s="180"/>
      <c r="AR34" s="180"/>
      <c r="AS34" s="180"/>
    </row>
    <row r="35" spans="1:45" s="4" customFormat="1" ht="22.5" customHeight="1" x14ac:dyDescent="0.4">
      <c r="A35" s="686"/>
      <c r="B35" s="687"/>
      <c r="C35" s="687"/>
      <c r="D35" s="688"/>
      <c r="E35" s="664" t="str">
        <f t="shared" si="0"/>
        <v/>
      </c>
      <c r="F35" s="665"/>
      <c r="G35" s="666"/>
      <c r="H35" s="667"/>
      <c r="I35" s="667"/>
      <c r="J35" s="120" t="s">
        <v>11</v>
      </c>
      <c r="K35" s="667"/>
      <c r="L35" s="667"/>
      <c r="M35" s="667"/>
      <c r="N35" s="668"/>
      <c r="O35" s="668"/>
      <c r="P35" s="668"/>
      <c r="Q35" s="669"/>
      <c r="R35" s="669"/>
      <c r="S35" s="669"/>
      <c r="T35" s="670"/>
      <c r="U35" s="671"/>
      <c r="V35" s="672"/>
      <c r="W35" s="673"/>
      <c r="X35" s="671"/>
      <c r="Y35" s="672"/>
      <c r="Z35" s="674">
        <f t="shared" si="1"/>
        <v>0</v>
      </c>
      <c r="AA35" s="675"/>
      <c r="AB35" s="676"/>
      <c r="AC35" s="677"/>
      <c r="AD35" s="678"/>
      <c r="AE35" s="678"/>
      <c r="AF35" s="678"/>
      <c r="AG35" s="679"/>
      <c r="AH35" s="680"/>
      <c r="AI35" s="681"/>
      <c r="AJ35" s="682"/>
      <c r="AK35" s="680"/>
      <c r="AL35" s="681"/>
      <c r="AM35" s="682"/>
      <c r="AN35" s="658"/>
      <c r="AO35" s="659"/>
      <c r="AP35" s="660"/>
      <c r="AQ35" s="180"/>
      <c r="AR35" s="180"/>
      <c r="AS35" s="180"/>
    </row>
    <row r="36" spans="1:45" s="4" customFormat="1" ht="22.5" customHeight="1" thickBot="1" x14ac:dyDescent="0.45">
      <c r="A36" s="686"/>
      <c r="B36" s="687"/>
      <c r="C36" s="687"/>
      <c r="D36" s="688"/>
      <c r="E36" s="664" t="str">
        <f t="shared" si="0"/>
        <v/>
      </c>
      <c r="F36" s="665"/>
      <c r="G36" s="689"/>
      <c r="H36" s="690"/>
      <c r="I36" s="690"/>
      <c r="J36" s="121" t="s">
        <v>11</v>
      </c>
      <c r="K36" s="690"/>
      <c r="L36" s="690"/>
      <c r="M36" s="690"/>
      <c r="N36" s="668"/>
      <c r="O36" s="668"/>
      <c r="P36" s="668"/>
      <c r="Q36" s="691"/>
      <c r="R36" s="691"/>
      <c r="S36" s="691"/>
      <c r="T36" s="692"/>
      <c r="U36" s="693"/>
      <c r="V36" s="694"/>
      <c r="W36" s="695"/>
      <c r="X36" s="693"/>
      <c r="Y36" s="694"/>
      <c r="Z36" s="696">
        <f t="shared" si="1"/>
        <v>0</v>
      </c>
      <c r="AA36" s="697"/>
      <c r="AB36" s="698"/>
      <c r="AC36" s="677"/>
      <c r="AD36" s="678"/>
      <c r="AE36" s="678"/>
      <c r="AF36" s="678"/>
      <c r="AG36" s="679"/>
      <c r="AH36" s="718"/>
      <c r="AI36" s="719"/>
      <c r="AJ36" s="720"/>
      <c r="AK36" s="718"/>
      <c r="AL36" s="719"/>
      <c r="AM36" s="720"/>
      <c r="AN36" s="721"/>
      <c r="AO36" s="722"/>
      <c r="AP36" s="723"/>
      <c r="AQ36" s="180"/>
      <c r="AR36" s="180"/>
      <c r="AS36" s="180"/>
    </row>
    <row r="37" spans="1:45" ht="15" customHeight="1" thickTop="1" x14ac:dyDescent="0.4">
      <c r="A37" s="724" t="s">
        <v>13</v>
      </c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8" t="s">
        <v>14</v>
      </c>
      <c r="AA37" s="729"/>
      <c r="AB37" s="730"/>
      <c r="AC37" s="728" t="s">
        <v>15</v>
      </c>
      <c r="AD37" s="729"/>
      <c r="AE37" s="729"/>
      <c r="AF37" s="729"/>
      <c r="AG37" s="730"/>
      <c r="AH37" s="728" t="s">
        <v>16</v>
      </c>
      <c r="AI37" s="729"/>
      <c r="AJ37" s="730"/>
      <c r="AK37" s="728" t="s">
        <v>17</v>
      </c>
      <c r="AL37" s="729"/>
      <c r="AM37" s="730"/>
      <c r="AN37" s="731"/>
      <c r="AO37" s="732"/>
      <c r="AP37" s="733"/>
      <c r="AQ37" s="179"/>
      <c r="AR37" s="179"/>
      <c r="AS37" s="179"/>
    </row>
    <row r="38" spans="1:45" ht="22.5" customHeight="1" thickBot="1" x14ac:dyDescent="0.45">
      <c r="A38" s="726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1062">
        <f>SUM(Z25:AB36)</f>
        <v>1500</v>
      </c>
      <c r="AA38" s="1063"/>
      <c r="AB38" s="1064"/>
      <c r="AC38" s="712">
        <f>ROUNDDOWN((SUMIFS(Q25:S36,N25:P36,"自家用車")),0)*37</f>
        <v>0</v>
      </c>
      <c r="AD38" s="713"/>
      <c r="AE38" s="713"/>
      <c r="AF38" s="713"/>
      <c r="AG38" s="714"/>
      <c r="AH38" s="712">
        <f>SUM(AH25:AJ36)</f>
        <v>0</v>
      </c>
      <c r="AI38" s="713"/>
      <c r="AJ38" s="714"/>
      <c r="AK38" s="712">
        <f>SUM(AK25:AM36)</f>
        <v>0</v>
      </c>
      <c r="AL38" s="713"/>
      <c r="AM38" s="714"/>
      <c r="AN38" s="734"/>
      <c r="AO38" s="735"/>
      <c r="AP38" s="736"/>
      <c r="AQ38" s="179"/>
      <c r="AR38" s="179"/>
      <c r="AS38" s="179"/>
    </row>
    <row r="39" spans="1:45" ht="11.25" customHeight="1" thickBot="1" x14ac:dyDescent="0.45">
      <c r="A39" s="106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5"/>
      <c r="AN39" s="715"/>
      <c r="AO39" s="715"/>
      <c r="AP39" s="1066"/>
      <c r="AQ39" s="179"/>
      <c r="AR39" s="179"/>
      <c r="AS39" s="179"/>
    </row>
    <row r="40" spans="1:45" ht="15" customHeight="1" x14ac:dyDescent="0.4">
      <c r="A40" s="716" t="s">
        <v>18</v>
      </c>
      <c r="B40" s="717"/>
      <c r="C40" s="717"/>
      <c r="D40" s="717"/>
      <c r="E40" s="6"/>
      <c r="F40" s="5" t="s">
        <v>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22"/>
      <c r="AQ40" s="179"/>
      <c r="AR40" s="179"/>
      <c r="AS40" s="179"/>
    </row>
    <row r="41" spans="1:45" ht="15" customHeight="1" x14ac:dyDescent="0.4">
      <c r="A41" s="703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5"/>
      <c r="AQ41" s="179"/>
      <c r="AR41" s="179"/>
      <c r="AS41" s="179"/>
    </row>
    <row r="42" spans="1:45" ht="15" customHeight="1" thickBot="1" x14ac:dyDescent="0.45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  <c r="AQ42" s="179"/>
      <c r="AR42" s="179"/>
      <c r="AS42" s="179"/>
    </row>
    <row r="43" spans="1:45" ht="15" customHeight="1" x14ac:dyDescent="0.4">
      <c r="A43" s="168" t="s">
        <v>208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1060"/>
      <c r="AQ43" s="179"/>
      <c r="AR43" s="179"/>
      <c r="AS43" s="179"/>
    </row>
    <row r="44" spans="1:45" ht="15" customHeight="1" thickBot="1" x14ac:dyDescent="0.45">
      <c r="A44" s="170" t="s">
        <v>209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8"/>
      <c r="AK44" s="618"/>
      <c r="AL44" s="618"/>
      <c r="AM44" s="618"/>
      <c r="AN44" s="618"/>
      <c r="AO44" s="618"/>
      <c r="AP44" s="1061"/>
      <c r="AQ44" s="179"/>
      <c r="AR44" s="179"/>
      <c r="AS44" s="179"/>
    </row>
    <row r="45" spans="1:45" ht="22.5" customHeight="1" x14ac:dyDescent="0.4">
      <c r="AQ45" s="179"/>
      <c r="AR45" s="179"/>
      <c r="AS45" s="179"/>
    </row>
    <row r="46" spans="1:45" ht="22.5" customHeight="1" x14ac:dyDescent="0.4">
      <c r="AR46" s="179"/>
      <c r="AS46" s="179"/>
    </row>
    <row r="47" spans="1:45" ht="22.5" customHeight="1" x14ac:dyDescent="0.4">
      <c r="AR47" s="179"/>
      <c r="AS47" s="179"/>
    </row>
    <row r="48" spans="1:45" ht="22.5" customHeight="1" x14ac:dyDescent="0.4">
      <c r="AR48" s="179"/>
      <c r="AS48" s="179"/>
    </row>
    <row r="49" spans="44:45" ht="22.5" customHeight="1" x14ac:dyDescent="0.4">
      <c r="AR49" s="179"/>
      <c r="AS49" s="179"/>
    </row>
    <row r="50" spans="44:45" ht="22.5" customHeight="1" x14ac:dyDescent="0.4">
      <c r="AR50" s="179"/>
      <c r="AS50" s="179"/>
    </row>
    <row r="51" spans="44:45" ht="22.5" customHeight="1" x14ac:dyDescent="0.4">
      <c r="AR51" s="179"/>
      <c r="AS51" s="179"/>
    </row>
    <row r="52" spans="44:45" ht="22.5" customHeight="1" x14ac:dyDescent="0.4">
      <c r="AR52" s="179"/>
      <c r="AS52" s="179"/>
    </row>
    <row r="53" spans="44:45" ht="22.5" customHeight="1" x14ac:dyDescent="0.4">
      <c r="AR53" s="179"/>
      <c r="AS53" s="179"/>
    </row>
    <row r="54" spans="44:45" ht="22.5" customHeight="1" x14ac:dyDescent="0.4">
      <c r="AR54" s="179"/>
      <c r="AS54" s="179"/>
    </row>
    <row r="55" spans="44:45" ht="22.5" customHeight="1" x14ac:dyDescent="0.4">
      <c r="AR55" s="179"/>
      <c r="AS55" s="179"/>
    </row>
    <row r="56" spans="44:45" ht="22.5" customHeight="1" x14ac:dyDescent="0.4">
      <c r="AR56" s="179"/>
      <c r="AS56" s="179"/>
    </row>
  </sheetData>
  <mergeCells count="261">
    <mergeCell ref="A41:AP42"/>
    <mergeCell ref="P43:AP43"/>
    <mergeCell ref="W44:AP44"/>
    <mergeCell ref="Z38:AB38"/>
    <mergeCell ref="AC38:AG38"/>
    <mergeCell ref="AH38:AJ38"/>
    <mergeCell ref="AK38:AM38"/>
    <mergeCell ref="A39:AP39"/>
    <mergeCell ref="A40:D40"/>
    <mergeCell ref="AC36:AG36"/>
    <mergeCell ref="AH36:AJ36"/>
    <mergeCell ref="AK36:AM36"/>
    <mergeCell ref="AN36:AP36"/>
    <mergeCell ref="A37:Y38"/>
    <mergeCell ref="Z37:AB37"/>
    <mergeCell ref="AC37:AG37"/>
    <mergeCell ref="AH37:AJ37"/>
    <mergeCell ref="AK37:AM37"/>
    <mergeCell ref="AN37:AP38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N35:AP35"/>
    <mergeCell ref="T35:V35"/>
    <mergeCell ref="W35:Y35"/>
    <mergeCell ref="Z35:AB35"/>
    <mergeCell ref="AC35:AG35"/>
    <mergeCell ref="AH35:AJ35"/>
    <mergeCell ref="AK35:AM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C32:AG32"/>
    <mergeCell ref="AH32:AJ32"/>
    <mergeCell ref="AK32:AM32"/>
    <mergeCell ref="AN32:AP32"/>
    <mergeCell ref="A33:D33"/>
    <mergeCell ref="E33:F33"/>
    <mergeCell ref="G33:I33"/>
    <mergeCell ref="K33:M33"/>
    <mergeCell ref="N33:P33"/>
    <mergeCell ref="Q33:S33"/>
    <mergeCell ref="AN33:AP33"/>
    <mergeCell ref="T33:V33"/>
    <mergeCell ref="W33:Y33"/>
    <mergeCell ref="Z33:AB33"/>
    <mergeCell ref="AC33:AG33"/>
    <mergeCell ref="AH33:AJ33"/>
    <mergeCell ref="AK33:AM33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AC30:AG30"/>
    <mergeCell ref="AH30:AJ30"/>
    <mergeCell ref="AK30:AM30"/>
    <mergeCell ref="AN30:AP30"/>
    <mergeCell ref="A31:D31"/>
    <mergeCell ref="E31:F31"/>
    <mergeCell ref="G31:I31"/>
    <mergeCell ref="K31:M31"/>
    <mergeCell ref="N31:P31"/>
    <mergeCell ref="Q31:S31"/>
    <mergeCell ref="AN31:AP31"/>
    <mergeCell ref="T31:V31"/>
    <mergeCell ref="W31:Y31"/>
    <mergeCell ref="Z31:AB31"/>
    <mergeCell ref="AC31:AG31"/>
    <mergeCell ref="AH31:AJ31"/>
    <mergeCell ref="AK31:AM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AC28:AG28"/>
    <mergeCell ref="AH28:AJ28"/>
    <mergeCell ref="AK28:AM28"/>
    <mergeCell ref="AN28:AP28"/>
    <mergeCell ref="A29:D29"/>
    <mergeCell ref="E29:F29"/>
    <mergeCell ref="G29:I29"/>
    <mergeCell ref="K29:M29"/>
    <mergeCell ref="N29:P29"/>
    <mergeCell ref="Q29:S29"/>
    <mergeCell ref="AN29:AP29"/>
    <mergeCell ref="T29:V29"/>
    <mergeCell ref="W29:Y29"/>
    <mergeCell ref="Z29:AB29"/>
    <mergeCell ref="AC29:AG29"/>
    <mergeCell ref="AH29:AJ29"/>
    <mergeCell ref="AK29:AM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K26:AM26"/>
    <mergeCell ref="AN26:AP26"/>
    <mergeCell ref="A27:D27"/>
    <mergeCell ref="E27:F27"/>
    <mergeCell ref="G27:I27"/>
    <mergeCell ref="K27:M27"/>
    <mergeCell ref="N27:P27"/>
    <mergeCell ref="Q27:S27"/>
    <mergeCell ref="AN27:AP27"/>
    <mergeCell ref="T27:V27"/>
    <mergeCell ref="W27:Y27"/>
    <mergeCell ref="Z27:AB27"/>
    <mergeCell ref="AC27:AG27"/>
    <mergeCell ref="AH27:AJ27"/>
    <mergeCell ref="AK27:AM27"/>
    <mergeCell ref="AN25:AP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25:D25"/>
    <mergeCell ref="E25:F25"/>
    <mergeCell ref="G25:I25"/>
    <mergeCell ref="K25:M25"/>
    <mergeCell ref="N25:P25"/>
    <mergeCell ref="Q25:S25"/>
    <mergeCell ref="AC26:AG26"/>
    <mergeCell ref="AH26:AJ26"/>
    <mergeCell ref="W23:Y24"/>
    <mergeCell ref="Z23:AB24"/>
    <mergeCell ref="AC23:AG24"/>
    <mergeCell ref="AH23:AJ24"/>
    <mergeCell ref="AK23:AM24"/>
    <mergeCell ref="AN23:AP24"/>
    <mergeCell ref="A23:D24"/>
    <mergeCell ref="E23:F24"/>
    <mergeCell ref="G23:M23"/>
    <mergeCell ref="N23:P24"/>
    <mergeCell ref="Q23:S24"/>
    <mergeCell ref="T23:V24"/>
    <mergeCell ref="G24:I24"/>
    <mergeCell ref="K24:M24"/>
    <mergeCell ref="A18:AP18"/>
    <mergeCell ref="A19:D20"/>
    <mergeCell ref="E19:R20"/>
    <mergeCell ref="S19:AP22"/>
    <mergeCell ref="A21:D22"/>
    <mergeCell ref="E21:K22"/>
    <mergeCell ref="L21:M22"/>
    <mergeCell ref="N21:N22"/>
    <mergeCell ref="AI15:AP15"/>
    <mergeCell ref="A16:D16"/>
    <mergeCell ref="F16:G16"/>
    <mergeCell ref="I16:K16"/>
    <mergeCell ref="L16:AP16"/>
    <mergeCell ref="A17:D17"/>
    <mergeCell ref="E17:O17"/>
    <mergeCell ref="P17:S17"/>
    <mergeCell ref="T17:AD17"/>
    <mergeCell ref="AE17:AP17"/>
    <mergeCell ref="A14:D14"/>
    <mergeCell ref="E14:O14"/>
    <mergeCell ref="P14:S14"/>
    <mergeCell ref="T14:AD14"/>
    <mergeCell ref="AE14:AP14"/>
    <mergeCell ref="A15:D15"/>
    <mergeCell ref="E15:O15"/>
    <mergeCell ref="P15:S15"/>
    <mergeCell ref="T15:AD15"/>
    <mergeCell ref="AE15:AH15"/>
    <mergeCell ref="A13:D13"/>
    <mergeCell ref="E13:O13"/>
    <mergeCell ref="P13:S13"/>
    <mergeCell ref="T13:AD13"/>
    <mergeCell ref="AE13:AH13"/>
    <mergeCell ref="AI13:AP13"/>
    <mergeCell ref="A11:AP11"/>
    <mergeCell ref="F12:AC12"/>
    <mergeCell ref="AD12:AE12"/>
    <mergeCell ref="AF12:AG12"/>
    <mergeCell ref="AI12:AJ12"/>
    <mergeCell ref="AL12:AM12"/>
    <mergeCell ref="AO12:AP12"/>
    <mergeCell ref="A8:AP8"/>
    <mergeCell ref="E9:AP9"/>
    <mergeCell ref="A10:D10"/>
    <mergeCell ref="E10:S10"/>
    <mergeCell ref="T10:W10"/>
    <mergeCell ref="X10:AD10"/>
    <mergeCell ref="AE10:AP10"/>
    <mergeCell ref="AE6:AG6"/>
    <mergeCell ref="AH6:AM6"/>
    <mergeCell ref="D7:F7"/>
    <mergeCell ref="G7:L7"/>
    <mergeCell ref="M7:O7"/>
    <mergeCell ref="P7:U7"/>
    <mergeCell ref="V7:X7"/>
    <mergeCell ref="Y7:AD7"/>
    <mergeCell ref="AE7:AG7"/>
    <mergeCell ref="AH7:AM7"/>
    <mergeCell ref="A1:G1"/>
    <mergeCell ref="A2:AP2"/>
    <mergeCell ref="A3:AP3"/>
    <mergeCell ref="A5:C7"/>
    <mergeCell ref="D5:F5"/>
    <mergeCell ref="G5:L5"/>
    <mergeCell ref="M5:O5"/>
    <mergeCell ref="P5:U5"/>
    <mergeCell ref="V5:X5"/>
    <mergeCell ref="Y5:AD5"/>
    <mergeCell ref="AE5:AG5"/>
    <mergeCell ref="AH5:AM5"/>
    <mergeCell ref="D6:F6"/>
    <mergeCell ref="G6:L6"/>
    <mergeCell ref="M6:O6"/>
    <mergeCell ref="P6:U6"/>
    <mergeCell ref="V6:X6"/>
    <mergeCell ref="Y6:AD6"/>
  </mergeCells>
  <phoneticPr fontId="4"/>
  <conditionalFormatting sqref="AH25:AM36 N25:P36">
    <cfRule type="containsBlanks" dxfId="7" priority="8">
      <formula>LEN(TRIM(N25))=0</formula>
    </cfRule>
  </conditionalFormatting>
  <conditionalFormatting sqref="AF12 AI12 AL12 A25:D36 AN25:AP36 A41:AP42 E13:O13 X10:AD10 AI13:AP13 E15:O15 T13:AD15 AI15:AP15 F16:G16 I16:K16 E17:O17 T17:AD17 G25:I36 K25:M36 Q25:Y36">
    <cfRule type="containsBlanks" dxfId="6" priority="7">
      <formula>LEN(TRIM(A10))=0</formula>
    </cfRule>
  </conditionalFormatting>
  <conditionalFormatting sqref="L16:AP16">
    <cfRule type="cellIs" dxfId="5" priority="6" operator="equal">
      <formula>""</formula>
    </cfRule>
  </conditionalFormatting>
  <conditionalFormatting sqref="E14:O14">
    <cfRule type="cellIs" dxfId="4" priority="5" operator="equal">
      <formula>""</formula>
    </cfRule>
  </conditionalFormatting>
  <conditionalFormatting sqref="G5:L6">
    <cfRule type="cellIs" dxfId="3" priority="4" operator="equal">
      <formula>""</formula>
    </cfRule>
  </conditionalFormatting>
  <conditionalFormatting sqref="P5:U5">
    <cfRule type="cellIs" dxfId="2" priority="3" operator="equal">
      <formula>""</formula>
    </cfRule>
  </conditionalFormatting>
  <conditionalFormatting sqref="Y5:AD5">
    <cfRule type="cellIs" dxfId="1" priority="2" operator="equal">
      <formula>""</formula>
    </cfRule>
  </conditionalFormatting>
  <conditionalFormatting sqref="AH5:AM5">
    <cfRule type="cellIs" dxfId="0" priority="1" operator="equal">
      <formula>""</formula>
    </cfRule>
  </conditionalFormatting>
  <dataValidations count="4">
    <dataValidation allowBlank="1" showInputMessage="1" showErrorMessage="1" prompt="車賃は自動計算されますので入力不要です" sqref="AC25:AG36"/>
    <dataValidation type="list" allowBlank="1" sqref="N25:P36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qref="AK25:AM36">
      <formula1>"9800,10900"</formula1>
    </dataValidation>
    <dataValidation type="list" allowBlank="1" showInputMessage="1" showErrorMessage="1" errorTitle="確認" error="旅費基準をご確認ください" sqref="AH25:AJ36">
      <formula1>"1100"</formula1>
    </dataValidation>
  </dataValidations>
  <pageMargins left="0.7" right="0.7" top="0.75" bottom="0.75" header="0.3" footer="0.3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40" workbookViewId="0">
      <selection activeCell="A2" sqref="A2"/>
    </sheetView>
  </sheetViews>
  <sheetFormatPr defaultRowHeight="18.75" x14ac:dyDescent="0.15"/>
  <cols>
    <col min="1" max="1" width="10" style="13" bestFit="1" customWidth="1"/>
    <col min="2" max="2" width="6" style="13" customWidth="1"/>
    <col min="3" max="16384" width="9" style="8"/>
  </cols>
  <sheetData>
    <row r="1" spans="1:2" ht="46.5" customHeight="1" x14ac:dyDescent="0.4">
      <c r="A1" s="7" t="s">
        <v>23</v>
      </c>
      <c r="B1" s="7" t="s">
        <v>24</v>
      </c>
    </row>
    <row r="2" spans="1:2" x14ac:dyDescent="0.4">
      <c r="A2" s="9" t="s">
        <v>25</v>
      </c>
      <c r="B2" s="9">
        <v>1</v>
      </c>
    </row>
    <row r="3" spans="1:2" x14ac:dyDescent="0.4">
      <c r="A3" s="9" t="s">
        <v>26</v>
      </c>
      <c r="B3" s="9">
        <v>2</v>
      </c>
    </row>
    <row r="4" spans="1:2" x14ac:dyDescent="0.4">
      <c r="A4" s="9" t="s">
        <v>27</v>
      </c>
      <c r="B4" s="9">
        <v>3</v>
      </c>
    </row>
    <row r="5" spans="1:2" x14ac:dyDescent="0.4">
      <c r="A5" s="9" t="s">
        <v>28</v>
      </c>
      <c r="B5" s="9">
        <v>4</v>
      </c>
    </row>
    <row r="6" spans="1:2" x14ac:dyDescent="0.4">
      <c r="A6" s="9" t="s">
        <v>29</v>
      </c>
      <c r="B6" s="9">
        <v>5</v>
      </c>
    </row>
    <row r="7" spans="1:2" x14ac:dyDescent="0.4">
      <c r="A7" s="9" t="s">
        <v>30</v>
      </c>
      <c r="B7" s="9">
        <v>6</v>
      </c>
    </row>
    <row r="8" spans="1:2" x14ac:dyDescent="0.4">
      <c r="A8" s="9" t="s">
        <v>31</v>
      </c>
      <c r="B8" s="9">
        <v>7</v>
      </c>
    </row>
    <row r="9" spans="1:2" x14ac:dyDescent="0.4">
      <c r="A9" s="9" t="s">
        <v>32</v>
      </c>
      <c r="B9" s="9">
        <v>8</v>
      </c>
    </row>
    <row r="10" spans="1:2" x14ac:dyDescent="0.4">
      <c r="A10" s="9" t="s">
        <v>33</v>
      </c>
      <c r="B10" s="9">
        <v>9</v>
      </c>
    </row>
    <row r="11" spans="1:2" x14ac:dyDescent="0.4">
      <c r="A11" s="9" t="s">
        <v>34</v>
      </c>
      <c r="B11" s="9">
        <v>10</v>
      </c>
    </row>
    <row r="12" spans="1:2" x14ac:dyDescent="0.4">
      <c r="A12" s="9" t="s">
        <v>35</v>
      </c>
      <c r="B12" s="9">
        <v>11</v>
      </c>
    </row>
    <row r="13" spans="1:2" x14ac:dyDescent="0.4">
      <c r="A13" s="9" t="s">
        <v>36</v>
      </c>
      <c r="B13" s="9">
        <v>12</v>
      </c>
    </row>
    <row r="14" spans="1:2" x14ac:dyDescent="0.4">
      <c r="A14" s="9" t="s">
        <v>37</v>
      </c>
      <c r="B14" s="9">
        <v>13</v>
      </c>
    </row>
    <row r="15" spans="1:2" x14ac:dyDescent="0.4">
      <c r="A15" s="9" t="s">
        <v>38</v>
      </c>
      <c r="B15" s="9">
        <v>14</v>
      </c>
    </row>
    <row r="16" spans="1:2" x14ac:dyDescent="0.4">
      <c r="A16" s="9" t="s">
        <v>39</v>
      </c>
      <c r="B16" s="9">
        <v>15</v>
      </c>
    </row>
    <row r="17" spans="1:2" x14ac:dyDescent="0.4">
      <c r="A17" s="9" t="s">
        <v>40</v>
      </c>
      <c r="B17" s="9">
        <v>16</v>
      </c>
    </row>
    <row r="18" spans="1:2" x14ac:dyDescent="0.4">
      <c r="A18" s="9" t="s">
        <v>41</v>
      </c>
      <c r="B18" s="9">
        <v>17</v>
      </c>
    </row>
    <row r="19" spans="1:2" x14ac:dyDescent="0.4">
      <c r="A19" s="9" t="s">
        <v>42</v>
      </c>
      <c r="B19" s="9">
        <v>18</v>
      </c>
    </row>
    <row r="20" spans="1:2" x14ac:dyDescent="0.4">
      <c r="A20" s="9" t="s">
        <v>43</v>
      </c>
      <c r="B20" s="9">
        <v>19</v>
      </c>
    </row>
    <row r="21" spans="1:2" x14ac:dyDescent="0.4">
      <c r="A21" s="9" t="s">
        <v>44</v>
      </c>
      <c r="B21" s="9">
        <v>20</v>
      </c>
    </row>
    <row r="22" spans="1:2" x14ac:dyDescent="0.4">
      <c r="A22" s="9" t="s">
        <v>45</v>
      </c>
      <c r="B22" s="9">
        <v>21</v>
      </c>
    </row>
    <row r="23" spans="1:2" x14ac:dyDescent="0.4">
      <c r="A23" s="9" t="s">
        <v>46</v>
      </c>
      <c r="B23" s="9">
        <v>22</v>
      </c>
    </row>
    <row r="24" spans="1:2" x14ac:dyDescent="0.4">
      <c r="A24" s="9" t="s">
        <v>47</v>
      </c>
      <c r="B24" s="9">
        <v>23</v>
      </c>
    </row>
    <row r="25" spans="1:2" x14ac:dyDescent="0.4">
      <c r="A25" s="9" t="s">
        <v>48</v>
      </c>
      <c r="B25" s="9">
        <v>24</v>
      </c>
    </row>
    <row r="26" spans="1:2" x14ac:dyDescent="0.4">
      <c r="A26" s="9" t="s">
        <v>49</v>
      </c>
      <c r="B26" s="9">
        <v>25</v>
      </c>
    </row>
    <row r="27" spans="1:2" x14ac:dyDescent="0.4">
      <c r="A27" s="9" t="s">
        <v>50</v>
      </c>
      <c r="B27" s="9">
        <v>26</v>
      </c>
    </row>
    <row r="28" spans="1:2" x14ac:dyDescent="0.4">
      <c r="A28" s="9" t="s">
        <v>51</v>
      </c>
      <c r="B28" s="9">
        <v>27</v>
      </c>
    </row>
    <row r="29" spans="1:2" x14ac:dyDescent="0.4">
      <c r="A29" s="9" t="s">
        <v>52</v>
      </c>
      <c r="B29" s="9">
        <v>28</v>
      </c>
    </row>
    <row r="30" spans="1:2" x14ac:dyDescent="0.4">
      <c r="A30" s="9" t="s">
        <v>53</v>
      </c>
      <c r="B30" s="9">
        <v>29</v>
      </c>
    </row>
    <row r="31" spans="1:2" x14ac:dyDescent="0.4">
      <c r="A31" s="9" t="s">
        <v>54</v>
      </c>
      <c r="B31" s="9">
        <v>30</v>
      </c>
    </row>
    <row r="32" spans="1:2" x14ac:dyDescent="0.4">
      <c r="A32" s="9" t="s">
        <v>55</v>
      </c>
      <c r="B32" s="9">
        <v>31</v>
      </c>
    </row>
    <row r="33" spans="1:2" x14ac:dyDescent="0.4">
      <c r="A33" s="9" t="s">
        <v>56</v>
      </c>
      <c r="B33" s="9">
        <v>32</v>
      </c>
    </row>
    <row r="34" spans="1:2" x14ac:dyDescent="0.4">
      <c r="A34" s="9" t="s">
        <v>57</v>
      </c>
      <c r="B34" s="9">
        <v>33</v>
      </c>
    </row>
    <row r="35" spans="1:2" x14ac:dyDescent="0.4">
      <c r="A35" s="9" t="s">
        <v>58</v>
      </c>
      <c r="B35" s="9">
        <v>34</v>
      </c>
    </row>
    <row r="36" spans="1:2" x14ac:dyDescent="0.4">
      <c r="A36" s="9" t="s">
        <v>59</v>
      </c>
      <c r="B36" s="9">
        <v>35</v>
      </c>
    </row>
    <row r="37" spans="1:2" x14ac:dyDescent="0.4">
      <c r="A37" s="9" t="s">
        <v>60</v>
      </c>
      <c r="B37" s="9">
        <v>36</v>
      </c>
    </row>
    <row r="38" spans="1:2" x14ac:dyDescent="0.4">
      <c r="A38" s="9" t="s">
        <v>61</v>
      </c>
      <c r="B38" s="9">
        <v>37</v>
      </c>
    </row>
    <row r="39" spans="1:2" x14ac:dyDescent="0.4">
      <c r="A39" s="9" t="s">
        <v>62</v>
      </c>
      <c r="B39" s="9">
        <v>38</v>
      </c>
    </row>
    <row r="40" spans="1:2" x14ac:dyDescent="0.4">
      <c r="A40" s="9" t="s">
        <v>63</v>
      </c>
      <c r="B40" s="9">
        <v>39</v>
      </c>
    </row>
    <row r="41" spans="1:2" x14ac:dyDescent="0.4">
      <c r="A41" s="9" t="s">
        <v>64</v>
      </c>
      <c r="B41" s="9">
        <v>40</v>
      </c>
    </row>
    <row r="42" spans="1:2" x14ac:dyDescent="0.4">
      <c r="A42" s="9" t="s">
        <v>65</v>
      </c>
      <c r="B42" s="9">
        <v>41</v>
      </c>
    </row>
    <row r="43" spans="1:2" x14ac:dyDescent="0.4">
      <c r="A43" s="9" t="s">
        <v>66</v>
      </c>
      <c r="B43" s="9">
        <v>42</v>
      </c>
    </row>
    <row r="44" spans="1:2" x14ac:dyDescent="0.4">
      <c r="A44" s="9" t="s">
        <v>67</v>
      </c>
      <c r="B44" s="9">
        <v>43</v>
      </c>
    </row>
    <row r="45" spans="1:2" x14ac:dyDescent="0.4">
      <c r="A45" s="9" t="s">
        <v>68</v>
      </c>
      <c r="B45" s="9">
        <v>44</v>
      </c>
    </row>
    <row r="46" spans="1:2" x14ac:dyDescent="0.4">
      <c r="A46" s="9" t="s">
        <v>69</v>
      </c>
      <c r="B46" s="9">
        <v>45</v>
      </c>
    </row>
    <row r="47" spans="1:2" x14ac:dyDescent="0.4">
      <c r="A47" s="9" t="s">
        <v>70</v>
      </c>
      <c r="B47" s="9">
        <v>46</v>
      </c>
    </row>
    <row r="48" spans="1:2" x14ac:dyDescent="0.4">
      <c r="A48" s="9" t="s">
        <v>71</v>
      </c>
      <c r="B48" s="9">
        <v>47</v>
      </c>
    </row>
    <row r="49" spans="1:2" x14ac:dyDescent="0.4">
      <c r="A49" s="10" t="s">
        <v>72</v>
      </c>
      <c r="B49" s="9">
        <v>48</v>
      </c>
    </row>
    <row r="50" spans="1:2" x14ac:dyDescent="0.4">
      <c r="A50" s="10" t="s">
        <v>73</v>
      </c>
      <c r="B50" s="9">
        <v>49</v>
      </c>
    </row>
    <row r="51" spans="1:2" x14ac:dyDescent="0.4">
      <c r="A51" s="10" t="s">
        <v>74</v>
      </c>
      <c r="B51" s="9">
        <v>50</v>
      </c>
    </row>
    <row r="52" spans="1:2" x14ac:dyDescent="0.4">
      <c r="A52" s="10" t="s">
        <v>75</v>
      </c>
      <c r="B52" s="9">
        <v>51</v>
      </c>
    </row>
    <row r="53" spans="1:2" x14ac:dyDescent="0.4">
      <c r="A53" s="10" t="s">
        <v>76</v>
      </c>
      <c r="B53" s="9">
        <v>52</v>
      </c>
    </row>
    <row r="54" spans="1:2" x14ac:dyDescent="0.4">
      <c r="A54" s="10" t="s">
        <v>77</v>
      </c>
      <c r="B54" s="9">
        <v>53</v>
      </c>
    </row>
    <row r="55" spans="1:2" x14ac:dyDescent="0.4">
      <c r="A55" s="10" t="s">
        <v>78</v>
      </c>
      <c r="B55" s="9">
        <v>54</v>
      </c>
    </row>
    <row r="56" spans="1:2" x14ac:dyDescent="0.4">
      <c r="A56" s="10" t="s">
        <v>79</v>
      </c>
      <c r="B56" s="9">
        <v>55</v>
      </c>
    </row>
    <row r="57" spans="1:2" x14ac:dyDescent="0.4">
      <c r="A57" s="10" t="s">
        <v>80</v>
      </c>
      <c r="B57" s="9">
        <v>56</v>
      </c>
    </row>
    <row r="58" spans="1:2" x14ac:dyDescent="0.4">
      <c r="A58" s="10" t="s">
        <v>81</v>
      </c>
      <c r="B58" s="9">
        <v>57</v>
      </c>
    </row>
    <row r="59" spans="1:2" x14ac:dyDescent="0.4">
      <c r="A59" s="10" t="s">
        <v>82</v>
      </c>
      <c r="B59" s="9">
        <v>58</v>
      </c>
    </row>
    <row r="60" spans="1:2" x14ac:dyDescent="0.4">
      <c r="A60" s="10" t="s">
        <v>83</v>
      </c>
      <c r="B60" s="9">
        <v>59</v>
      </c>
    </row>
    <row r="61" spans="1:2" x14ac:dyDescent="0.4">
      <c r="A61" s="10" t="s">
        <v>84</v>
      </c>
      <c r="B61" s="9">
        <v>60</v>
      </c>
    </row>
    <row r="62" spans="1:2" x14ac:dyDescent="0.4">
      <c r="A62" s="10" t="s">
        <v>85</v>
      </c>
      <c r="B62" s="9">
        <v>61</v>
      </c>
    </row>
    <row r="63" spans="1:2" x14ac:dyDescent="0.4">
      <c r="A63" s="10" t="s">
        <v>86</v>
      </c>
      <c r="B63" s="9">
        <v>62</v>
      </c>
    </row>
    <row r="64" spans="1:2" x14ac:dyDescent="0.4">
      <c r="A64" s="10" t="s">
        <v>87</v>
      </c>
      <c r="B64" s="9">
        <v>63</v>
      </c>
    </row>
    <row r="65" spans="1:2" x14ac:dyDescent="0.4">
      <c r="A65" s="10" t="s">
        <v>88</v>
      </c>
      <c r="B65" s="9">
        <v>64</v>
      </c>
    </row>
    <row r="66" spans="1:2" x14ac:dyDescent="0.4">
      <c r="A66" s="10" t="s">
        <v>89</v>
      </c>
      <c r="B66" s="9">
        <v>65</v>
      </c>
    </row>
    <row r="67" spans="1:2" x14ac:dyDescent="0.4">
      <c r="A67" s="10" t="s">
        <v>90</v>
      </c>
      <c r="B67" s="9">
        <v>66</v>
      </c>
    </row>
    <row r="68" spans="1:2" x14ac:dyDescent="0.4">
      <c r="A68" s="10" t="s">
        <v>91</v>
      </c>
      <c r="B68" s="9">
        <v>67</v>
      </c>
    </row>
    <row r="69" spans="1:2" x14ac:dyDescent="0.4">
      <c r="A69" s="11"/>
      <c r="B69" s="12"/>
    </row>
  </sheetData>
  <autoFilter ref="A1:B69"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67"/>
  <sheetViews>
    <sheetView showGridLines="0" tabSelected="1" view="pageBreakPreview" zoomScaleNormal="100" zoomScaleSheetLayoutView="100" workbookViewId="0">
      <selection sqref="A1:G1"/>
    </sheetView>
  </sheetViews>
  <sheetFormatPr defaultColWidth="2.75" defaultRowHeight="16.5" customHeight="1" outlineLevelRow="1" x14ac:dyDescent="0.4"/>
  <cols>
    <col min="1" max="28" width="2.75" style="222"/>
    <col min="29" max="31" width="2.75" style="222" customWidth="1"/>
    <col min="32" max="35" width="2.75" style="222"/>
    <col min="36" max="37" width="2.75" style="222" customWidth="1"/>
    <col min="38" max="45" width="2.75" style="222"/>
    <col min="46" max="46" width="3.375" style="222" customWidth="1"/>
    <col min="47" max="47" width="8.875" style="222" customWidth="1"/>
    <col min="48" max="16384" width="2.75" style="222"/>
  </cols>
  <sheetData>
    <row r="1" spans="1:60" ht="27.75" customHeight="1" x14ac:dyDescent="0.4">
      <c r="A1" s="507" t="s">
        <v>753</v>
      </c>
      <c r="B1" s="507"/>
      <c r="C1" s="507"/>
      <c r="D1" s="507"/>
      <c r="E1" s="507"/>
      <c r="F1" s="507"/>
      <c r="G1" s="507"/>
    </row>
    <row r="2" spans="1:60" ht="30.2" customHeight="1" x14ac:dyDescent="0.4">
      <c r="A2" s="445" t="s">
        <v>245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223"/>
      <c r="AW2" s="223"/>
    </row>
    <row r="3" spans="1:60" ht="31.7" customHeight="1" x14ac:dyDescent="0.4">
      <c r="A3" s="439" t="s">
        <v>755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224"/>
      <c r="AW3" s="224"/>
    </row>
    <row r="4" spans="1:60" ht="18" customHeight="1" x14ac:dyDescent="0.4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227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228"/>
      <c r="AF4" s="228"/>
      <c r="AG4" s="228"/>
      <c r="AH4" s="443" t="s">
        <v>20</v>
      </c>
      <c r="AI4" s="443"/>
      <c r="AJ4" s="443"/>
      <c r="AK4" s="443"/>
      <c r="AL4" s="443"/>
      <c r="AM4" s="443"/>
      <c r="AN4" s="444"/>
      <c r="AO4" s="444"/>
      <c r="AP4" s="444"/>
      <c r="AQ4" s="444"/>
      <c r="AR4" s="444"/>
      <c r="AS4" s="444"/>
      <c r="AT4" s="444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</row>
    <row r="5" spans="1:60" ht="22.7" customHeight="1" x14ac:dyDescent="0.4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452" t="s">
        <v>140</v>
      </c>
      <c r="AI5" s="452"/>
      <c r="AJ5" s="452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</row>
    <row r="6" spans="1:60" ht="22.7" customHeight="1" x14ac:dyDescent="0.4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452" t="s">
        <v>21</v>
      </c>
      <c r="AI6" s="452"/>
      <c r="AJ6" s="452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</row>
    <row r="7" spans="1:60" ht="12.2" customHeight="1" thickBot="1" x14ac:dyDescent="0.45">
      <c r="A7" s="230"/>
      <c r="B7" s="230"/>
      <c r="C7" s="230"/>
      <c r="D7" s="230"/>
      <c r="E7" s="232"/>
      <c r="F7" s="233"/>
      <c r="G7" s="232"/>
      <c r="H7" s="233"/>
      <c r="I7" s="232"/>
      <c r="J7" s="233"/>
      <c r="K7" s="232"/>
      <c r="L7" s="233"/>
      <c r="M7" s="232"/>
      <c r="N7" s="233"/>
      <c r="O7" s="232"/>
      <c r="P7" s="233"/>
      <c r="R7" s="234"/>
      <c r="S7" s="234"/>
      <c r="T7" s="234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</row>
    <row r="8" spans="1:60" s="237" customFormat="1" ht="16.5" customHeight="1" x14ac:dyDescent="0.4">
      <c r="A8" s="493" t="s">
        <v>181</v>
      </c>
      <c r="B8" s="384"/>
      <c r="C8" s="508"/>
      <c r="D8" s="435" t="s">
        <v>129</v>
      </c>
      <c r="E8" s="440"/>
      <c r="F8" s="433"/>
      <c r="G8" s="441"/>
      <c r="H8" s="441"/>
      <c r="I8" s="441"/>
      <c r="J8" s="441"/>
      <c r="K8" s="441"/>
      <c r="L8" s="466"/>
      <c r="M8" s="440" t="s">
        <v>128</v>
      </c>
      <c r="N8" s="440"/>
      <c r="O8" s="433"/>
      <c r="P8" s="441"/>
      <c r="Q8" s="441"/>
      <c r="R8" s="441"/>
      <c r="S8" s="441"/>
      <c r="T8" s="441"/>
      <c r="U8" s="466"/>
      <c r="V8" s="433" t="s">
        <v>127</v>
      </c>
      <c r="W8" s="434"/>
      <c r="X8" s="434"/>
      <c r="Y8" s="441"/>
      <c r="Z8" s="441"/>
      <c r="AA8" s="441"/>
      <c r="AB8" s="441"/>
      <c r="AC8" s="441"/>
      <c r="AD8" s="466"/>
      <c r="AE8" s="440" t="s">
        <v>126</v>
      </c>
      <c r="AF8" s="440"/>
      <c r="AG8" s="433"/>
      <c r="AH8" s="441"/>
      <c r="AI8" s="441"/>
      <c r="AJ8" s="441"/>
      <c r="AK8" s="441"/>
      <c r="AL8" s="441"/>
      <c r="AM8" s="442"/>
      <c r="AN8" s="236"/>
    </row>
    <row r="9" spans="1:60" s="237" customFormat="1" ht="16.5" customHeight="1" x14ac:dyDescent="0.4">
      <c r="A9" s="494"/>
      <c r="B9" s="387"/>
      <c r="C9" s="509"/>
      <c r="D9" s="448" t="s">
        <v>125</v>
      </c>
      <c r="E9" s="449"/>
      <c r="F9" s="450"/>
      <c r="G9" s="464"/>
      <c r="H9" s="464"/>
      <c r="I9" s="464"/>
      <c r="J9" s="464"/>
      <c r="K9" s="464"/>
      <c r="L9" s="467"/>
      <c r="M9" s="446" t="s">
        <v>124</v>
      </c>
      <c r="N9" s="446"/>
      <c r="O9" s="447"/>
      <c r="P9" s="464"/>
      <c r="Q9" s="464"/>
      <c r="R9" s="464"/>
      <c r="S9" s="464"/>
      <c r="T9" s="464"/>
      <c r="U9" s="467"/>
      <c r="V9" s="446" t="s">
        <v>123</v>
      </c>
      <c r="W9" s="446"/>
      <c r="X9" s="447"/>
      <c r="Y9" s="464"/>
      <c r="Z9" s="464"/>
      <c r="AA9" s="464"/>
      <c r="AB9" s="464"/>
      <c r="AC9" s="464"/>
      <c r="AD9" s="467"/>
      <c r="AE9" s="446" t="s">
        <v>122</v>
      </c>
      <c r="AF9" s="446"/>
      <c r="AG9" s="447"/>
      <c r="AH9" s="464"/>
      <c r="AI9" s="464"/>
      <c r="AJ9" s="464"/>
      <c r="AK9" s="464"/>
      <c r="AL9" s="464"/>
      <c r="AM9" s="465"/>
      <c r="AN9" s="236"/>
    </row>
    <row r="10" spans="1:60" s="237" customFormat="1" ht="16.5" customHeight="1" thickBot="1" x14ac:dyDescent="0.45">
      <c r="A10" s="510"/>
      <c r="B10" s="511"/>
      <c r="C10" s="512"/>
      <c r="D10" s="461" t="s">
        <v>121</v>
      </c>
      <c r="E10" s="462"/>
      <c r="F10" s="463"/>
      <c r="G10" s="459"/>
      <c r="H10" s="459"/>
      <c r="I10" s="459"/>
      <c r="J10" s="459"/>
      <c r="K10" s="459"/>
      <c r="L10" s="472"/>
      <c r="M10" s="462" t="s">
        <v>120</v>
      </c>
      <c r="N10" s="462"/>
      <c r="O10" s="463"/>
      <c r="P10" s="459"/>
      <c r="Q10" s="459"/>
      <c r="R10" s="459"/>
      <c r="S10" s="459"/>
      <c r="T10" s="459"/>
      <c r="U10" s="472"/>
      <c r="V10" s="462" t="s">
        <v>119</v>
      </c>
      <c r="W10" s="462"/>
      <c r="X10" s="463"/>
      <c r="Y10" s="459"/>
      <c r="Z10" s="459"/>
      <c r="AA10" s="459"/>
      <c r="AB10" s="459"/>
      <c r="AC10" s="459"/>
      <c r="AD10" s="472"/>
      <c r="AE10" s="462" t="s">
        <v>118</v>
      </c>
      <c r="AF10" s="462"/>
      <c r="AG10" s="463"/>
      <c r="AH10" s="459"/>
      <c r="AI10" s="459"/>
      <c r="AJ10" s="459"/>
      <c r="AK10" s="459"/>
      <c r="AL10" s="459"/>
      <c r="AM10" s="460"/>
      <c r="AN10" s="236"/>
    </row>
    <row r="11" spans="1:60" ht="16.5" customHeight="1" thickBot="1" x14ac:dyDescent="0.4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</row>
    <row r="12" spans="1:60" s="242" customFormat="1" ht="18" customHeight="1" x14ac:dyDescent="0.4">
      <c r="A12" s="454" t="s">
        <v>144</v>
      </c>
      <c r="B12" s="455"/>
      <c r="C12" s="455"/>
      <c r="D12" s="455"/>
      <c r="E12" s="455"/>
      <c r="F12" s="455"/>
      <c r="G12" s="468" t="str">
        <f>AK5&amp;"_"&amp;AK6</f>
        <v>_</v>
      </c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9"/>
      <c r="Y12" s="238"/>
      <c r="Z12" s="239"/>
      <c r="AA12" s="239"/>
      <c r="AB12" s="239"/>
      <c r="AC12" s="239"/>
      <c r="AD12" s="238"/>
      <c r="AE12" s="240"/>
      <c r="AF12" s="240"/>
      <c r="AG12" s="240"/>
      <c r="AH12" s="240"/>
      <c r="AI12" s="240"/>
      <c r="AJ12" s="241"/>
      <c r="AK12" s="240"/>
      <c r="AL12" s="240"/>
      <c r="AM12" s="240"/>
      <c r="AN12" s="240"/>
      <c r="AO12" s="240"/>
    </row>
    <row r="13" spans="1:60" s="242" customFormat="1" ht="16.5" customHeight="1" x14ac:dyDescent="0.4">
      <c r="A13" s="456" t="s">
        <v>117</v>
      </c>
      <c r="B13" s="457"/>
      <c r="C13" s="457"/>
      <c r="D13" s="457"/>
      <c r="E13" s="457"/>
      <c r="F13" s="458"/>
      <c r="G13" s="470" t="s">
        <v>756</v>
      </c>
      <c r="H13" s="457"/>
      <c r="I13" s="457"/>
      <c r="J13" s="457"/>
      <c r="K13" s="457"/>
      <c r="L13" s="458"/>
      <c r="M13" s="470" t="s">
        <v>757</v>
      </c>
      <c r="N13" s="457"/>
      <c r="O13" s="457"/>
      <c r="P13" s="457"/>
      <c r="Q13" s="457"/>
      <c r="R13" s="458"/>
      <c r="S13" s="470" t="s">
        <v>758</v>
      </c>
      <c r="T13" s="457"/>
      <c r="U13" s="457"/>
      <c r="V13" s="457"/>
      <c r="W13" s="457"/>
      <c r="X13" s="471"/>
      <c r="Y13" s="238"/>
      <c r="Z13" s="239"/>
      <c r="AA13" s="239"/>
      <c r="AB13" s="239"/>
      <c r="AC13" s="239"/>
      <c r="AD13" s="238"/>
      <c r="AE13" s="240"/>
      <c r="AF13" s="240"/>
      <c r="AG13" s="240"/>
      <c r="AH13" s="240"/>
      <c r="AI13" s="240"/>
      <c r="AJ13" s="241"/>
      <c r="AK13" s="240"/>
      <c r="AL13" s="240"/>
      <c r="AM13" s="240"/>
      <c r="AN13" s="240"/>
      <c r="AO13" s="240"/>
    </row>
    <row r="14" spans="1:60" s="242" customFormat="1" ht="16.5" customHeight="1" x14ac:dyDescent="0.4">
      <c r="A14" s="264" t="s">
        <v>145</v>
      </c>
      <c r="B14" s="483" t="s">
        <v>146</v>
      </c>
      <c r="C14" s="483"/>
      <c r="D14" s="483"/>
      <c r="E14" s="483"/>
      <c r="F14" s="484"/>
      <c r="G14" s="485">
        <f>IFERROR(VLOOKUP($G$12,'R5_コミュ'!$F:$AA,19,0),0)</f>
        <v>0</v>
      </c>
      <c r="H14" s="486"/>
      <c r="I14" s="486"/>
      <c r="J14" s="486"/>
      <c r="K14" s="486"/>
      <c r="L14" s="265" t="s">
        <v>2</v>
      </c>
      <c r="M14" s="101" t="s">
        <v>177</v>
      </c>
      <c r="N14" s="486">
        <f>AI37</f>
        <v>0</v>
      </c>
      <c r="O14" s="486"/>
      <c r="P14" s="486"/>
      <c r="Q14" s="486"/>
      <c r="R14" s="265" t="s">
        <v>2</v>
      </c>
      <c r="S14" s="485">
        <f>N14-G14</f>
        <v>0</v>
      </c>
      <c r="T14" s="486"/>
      <c r="U14" s="486"/>
      <c r="V14" s="486"/>
      <c r="W14" s="486"/>
      <c r="X14" s="266" t="s">
        <v>2</v>
      </c>
      <c r="Y14" s="238"/>
      <c r="Z14" s="239"/>
      <c r="AA14" s="239"/>
      <c r="AB14" s="239"/>
      <c r="AC14" s="239"/>
      <c r="AD14" s="238"/>
      <c r="AE14" s="240"/>
      <c r="AF14" s="240"/>
      <c r="AG14" s="240"/>
      <c r="AH14" s="240"/>
      <c r="AI14" s="240"/>
      <c r="AJ14" s="241"/>
      <c r="AK14" s="240"/>
      <c r="AL14" s="240"/>
      <c r="AM14" s="240"/>
      <c r="AN14" s="240"/>
      <c r="AO14" s="240"/>
    </row>
    <row r="15" spans="1:60" s="242" customFormat="1" ht="16.5" customHeight="1" x14ac:dyDescent="0.4">
      <c r="A15" s="267" t="s">
        <v>147</v>
      </c>
      <c r="B15" s="483" t="s">
        <v>148</v>
      </c>
      <c r="C15" s="483"/>
      <c r="D15" s="483"/>
      <c r="E15" s="483"/>
      <c r="F15" s="484"/>
      <c r="G15" s="485">
        <f>IFERROR(VLOOKUP($G$12,'R5_コミュ'!$F:$AA,20,0),0)</f>
        <v>0</v>
      </c>
      <c r="H15" s="486"/>
      <c r="I15" s="486"/>
      <c r="J15" s="486"/>
      <c r="K15" s="486"/>
      <c r="L15" s="275" t="s">
        <v>2</v>
      </c>
      <c r="M15" s="101" t="s">
        <v>178</v>
      </c>
      <c r="N15" s="486">
        <f>N56</f>
        <v>0</v>
      </c>
      <c r="O15" s="486"/>
      <c r="P15" s="486"/>
      <c r="Q15" s="486"/>
      <c r="R15" s="275" t="s">
        <v>2</v>
      </c>
      <c r="S15" s="485">
        <f>N15-G15</f>
        <v>0</v>
      </c>
      <c r="T15" s="486"/>
      <c r="U15" s="486"/>
      <c r="V15" s="486"/>
      <c r="W15" s="486"/>
      <c r="X15" s="268" t="s">
        <v>2</v>
      </c>
      <c r="Y15" s="238"/>
      <c r="Z15" s="239"/>
      <c r="AA15" s="239"/>
      <c r="AB15" s="239"/>
      <c r="AC15" s="243"/>
      <c r="AD15" s="238"/>
      <c r="AE15" s="240"/>
      <c r="AF15" s="240"/>
      <c r="AG15" s="240"/>
      <c r="AH15" s="240"/>
      <c r="AI15" s="240"/>
      <c r="AJ15" s="241"/>
      <c r="AK15" s="240"/>
      <c r="AL15" s="240"/>
      <c r="AM15" s="240"/>
      <c r="AN15" s="240"/>
      <c r="AO15" s="240"/>
    </row>
    <row r="16" spans="1:60" s="242" customFormat="1" ht="16.5" customHeight="1" thickBot="1" x14ac:dyDescent="0.45">
      <c r="A16" s="269" t="s">
        <v>149</v>
      </c>
      <c r="B16" s="491" t="s">
        <v>150</v>
      </c>
      <c r="C16" s="491"/>
      <c r="D16" s="491"/>
      <c r="E16" s="491"/>
      <c r="F16" s="492"/>
      <c r="G16" s="485">
        <f>IFERROR(VLOOKUP($G$12,'R5_コミュ'!$F:$AA,21,0),0)</f>
        <v>0</v>
      </c>
      <c r="H16" s="486"/>
      <c r="I16" s="486"/>
      <c r="J16" s="486"/>
      <c r="K16" s="486"/>
      <c r="L16" s="274" t="s">
        <v>2</v>
      </c>
      <c r="M16" s="102" t="s">
        <v>179</v>
      </c>
      <c r="N16" s="474">
        <f>AF65</f>
        <v>0</v>
      </c>
      <c r="O16" s="474"/>
      <c r="P16" s="474"/>
      <c r="Q16" s="474"/>
      <c r="R16" s="274" t="s">
        <v>2</v>
      </c>
      <c r="S16" s="473">
        <f>N16-G16</f>
        <v>0</v>
      </c>
      <c r="T16" s="474"/>
      <c r="U16" s="474"/>
      <c r="V16" s="474"/>
      <c r="W16" s="474"/>
      <c r="X16" s="270" t="s">
        <v>2</v>
      </c>
      <c r="Y16" s="238"/>
      <c r="Z16" s="239"/>
      <c r="AA16" s="239"/>
      <c r="AB16" s="239"/>
      <c r="AC16" s="239"/>
      <c r="AD16" s="238"/>
      <c r="AE16" s="240"/>
      <c r="AF16" s="240"/>
      <c r="AG16" s="240"/>
      <c r="AH16" s="240"/>
      <c r="AI16" s="240"/>
      <c r="AJ16" s="241"/>
      <c r="AK16" s="240"/>
      <c r="AL16" s="240"/>
      <c r="AM16" s="240"/>
      <c r="AN16" s="240"/>
      <c r="AO16" s="240"/>
    </row>
    <row r="17" spans="1:46" s="242" customFormat="1" ht="16.5" customHeight="1" thickTop="1" thickBot="1" x14ac:dyDescent="0.45">
      <c r="A17" s="475" t="s">
        <v>116</v>
      </c>
      <c r="B17" s="476"/>
      <c r="C17" s="476"/>
      <c r="D17" s="476"/>
      <c r="E17" s="476"/>
      <c r="F17" s="477"/>
      <c r="G17" s="478">
        <f>SUM(G14:K16)</f>
        <v>0</v>
      </c>
      <c r="H17" s="479"/>
      <c r="I17" s="479"/>
      <c r="J17" s="479"/>
      <c r="K17" s="479"/>
      <c r="L17" s="271" t="s">
        <v>2</v>
      </c>
      <c r="M17" s="480">
        <f>SUM(N14:Q16)</f>
        <v>0</v>
      </c>
      <c r="N17" s="481"/>
      <c r="O17" s="481"/>
      <c r="P17" s="481"/>
      <c r="Q17" s="482"/>
      <c r="R17" s="272" t="s">
        <v>2</v>
      </c>
      <c r="S17" s="478">
        <f>SUM(S14:W16)</f>
        <v>0</v>
      </c>
      <c r="T17" s="479"/>
      <c r="U17" s="479"/>
      <c r="V17" s="479"/>
      <c r="W17" s="479"/>
      <c r="X17" s="273" t="s">
        <v>2</v>
      </c>
      <c r="Y17" s="238"/>
      <c r="Z17" s="238"/>
      <c r="AA17" s="238"/>
      <c r="AB17" s="238"/>
      <c r="AC17" s="238"/>
      <c r="AD17" s="238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</row>
    <row r="18" spans="1:46" ht="27" customHeight="1" thickBot="1" x14ac:dyDescent="0.45">
      <c r="A18" s="245" t="s">
        <v>165</v>
      </c>
      <c r="C18" s="246"/>
      <c r="Y18" s="222" t="s">
        <v>115</v>
      </c>
    </row>
    <row r="19" spans="1:46" ht="16.5" customHeight="1" x14ac:dyDescent="0.4">
      <c r="A19" s="493" t="s">
        <v>114</v>
      </c>
      <c r="B19" s="384"/>
      <c r="C19" s="384"/>
      <c r="D19" s="384"/>
      <c r="E19" s="384"/>
      <c r="F19" s="384"/>
      <c r="G19" s="416"/>
      <c r="H19" s="499" t="s">
        <v>113</v>
      </c>
      <c r="I19" s="500"/>
      <c r="J19" s="500"/>
      <c r="K19" s="500"/>
      <c r="L19" s="500"/>
      <c r="M19" s="501"/>
      <c r="N19" s="433" t="s">
        <v>112</v>
      </c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5"/>
      <c r="Z19" s="368" t="s">
        <v>111</v>
      </c>
      <c r="AA19" s="369"/>
      <c r="AB19" s="377"/>
      <c r="AC19" s="368" t="s">
        <v>750</v>
      </c>
      <c r="AD19" s="369"/>
      <c r="AE19" s="369"/>
      <c r="AF19" s="369"/>
      <c r="AG19" s="369"/>
      <c r="AH19" s="377"/>
      <c r="AI19" s="368" t="s">
        <v>110</v>
      </c>
      <c r="AJ19" s="369"/>
      <c r="AK19" s="369"/>
      <c r="AL19" s="369"/>
      <c r="AM19" s="369"/>
      <c r="AN19" s="370"/>
      <c r="AO19" s="383" t="s">
        <v>109</v>
      </c>
      <c r="AP19" s="384"/>
      <c r="AQ19" s="384"/>
      <c r="AR19" s="384"/>
      <c r="AS19" s="384"/>
      <c r="AT19" s="385"/>
    </row>
    <row r="20" spans="1:46" ht="40.700000000000003" customHeight="1" x14ac:dyDescent="0.4">
      <c r="A20" s="494"/>
      <c r="B20" s="387"/>
      <c r="C20" s="387"/>
      <c r="D20" s="387"/>
      <c r="E20" s="387"/>
      <c r="F20" s="387"/>
      <c r="G20" s="495"/>
      <c r="H20" s="502"/>
      <c r="I20" s="503"/>
      <c r="J20" s="503"/>
      <c r="K20" s="503"/>
      <c r="L20" s="503"/>
      <c r="M20" s="504"/>
      <c r="N20" s="436" t="s">
        <v>108</v>
      </c>
      <c r="O20" s="437"/>
      <c r="P20" s="437"/>
      <c r="Q20" s="437"/>
      <c r="R20" s="437"/>
      <c r="S20" s="438"/>
      <c r="T20" s="436" t="s">
        <v>751</v>
      </c>
      <c r="U20" s="437"/>
      <c r="V20" s="437"/>
      <c r="W20" s="437"/>
      <c r="X20" s="437"/>
      <c r="Y20" s="438"/>
      <c r="Z20" s="371"/>
      <c r="AA20" s="372"/>
      <c r="AB20" s="378"/>
      <c r="AC20" s="371"/>
      <c r="AD20" s="372"/>
      <c r="AE20" s="372"/>
      <c r="AF20" s="372"/>
      <c r="AG20" s="372"/>
      <c r="AH20" s="378"/>
      <c r="AI20" s="371"/>
      <c r="AJ20" s="372"/>
      <c r="AK20" s="372"/>
      <c r="AL20" s="372"/>
      <c r="AM20" s="372"/>
      <c r="AN20" s="373"/>
      <c r="AO20" s="386"/>
      <c r="AP20" s="387"/>
      <c r="AQ20" s="387"/>
      <c r="AR20" s="387"/>
      <c r="AS20" s="387"/>
      <c r="AT20" s="388"/>
    </row>
    <row r="21" spans="1:46" ht="16.5" customHeight="1" x14ac:dyDescent="0.4">
      <c r="A21" s="496"/>
      <c r="B21" s="497"/>
      <c r="C21" s="497"/>
      <c r="D21" s="497"/>
      <c r="E21" s="497"/>
      <c r="F21" s="497"/>
      <c r="G21" s="498"/>
      <c r="H21" s="428" t="s">
        <v>107</v>
      </c>
      <c r="I21" s="429"/>
      <c r="J21" s="430"/>
      <c r="K21" s="431" t="s">
        <v>105</v>
      </c>
      <c r="L21" s="429"/>
      <c r="M21" s="432"/>
      <c r="N21" s="428" t="s">
        <v>106</v>
      </c>
      <c r="O21" s="429"/>
      <c r="P21" s="430"/>
      <c r="Q21" s="431" t="s">
        <v>105</v>
      </c>
      <c r="R21" s="429"/>
      <c r="S21" s="432"/>
      <c r="T21" s="428" t="s">
        <v>106</v>
      </c>
      <c r="U21" s="429"/>
      <c r="V21" s="430"/>
      <c r="W21" s="431" t="s">
        <v>105</v>
      </c>
      <c r="X21" s="429"/>
      <c r="Y21" s="432"/>
      <c r="Z21" s="374"/>
      <c r="AA21" s="375"/>
      <c r="AB21" s="379"/>
      <c r="AC21" s="374"/>
      <c r="AD21" s="375"/>
      <c r="AE21" s="375"/>
      <c r="AF21" s="375"/>
      <c r="AG21" s="375"/>
      <c r="AH21" s="379"/>
      <c r="AI21" s="374"/>
      <c r="AJ21" s="375"/>
      <c r="AK21" s="375"/>
      <c r="AL21" s="375"/>
      <c r="AM21" s="375"/>
      <c r="AN21" s="376"/>
      <c r="AO21" s="389"/>
      <c r="AP21" s="390"/>
      <c r="AQ21" s="390"/>
      <c r="AR21" s="390"/>
      <c r="AS21" s="390"/>
      <c r="AT21" s="391"/>
    </row>
    <row r="22" spans="1:46" ht="16.5" customHeight="1" x14ac:dyDescent="0.4">
      <c r="A22" s="89" t="s">
        <v>141</v>
      </c>
      <c r="B22" s="487"/>
      <c r="C22" s="487"/>
      <c r="D22" s="487"/>
      <c r="E22" s="487"/>
      <c r="F22" s="487"/>
      <c r="G22" s="488"/>
      <c r="H22" s="351"/>
      <c r="I22" s="352"/>
      <c r="J22" s="353"/>
      <c r="K22" s="354">
        <f t="shared" ref="K22:K36" si="0">H22*35650</f>
        <v>0</v>
      </c>
      <c r="L22" s="355"/>
      <c r="M22" s="356"/>
      <c r="N22" s="351"/>
      <c r="O22" s="352"/>
      <c r="P22" s="353"/>
      <c r="Q22" s="354">
        <f t="shared" ref="Q22:Q36" si="1">N22*5200</f>
        <v>0</v>
      </c>
      <c r="R22" s="355"/>
      <c r="S22" s="356"/>
      <c r="T22" s="351"/>
      <c r="U22" s="352"/>
      <c r="V22" s="353"/>
      <c r="W22" s="354">
        <f>T22*1070</f>
        <v>0</v>
      </c>
      <c r="X22" s="355"/>
      <c r="Y22" s="356"/>
      <c r="Z22" s="394"/>
      <c r="AA22" s="395"/>
      <c r="AB22" s="396"/>
      <c r="AC22" s="334"/>
      <c r="AD22" s="335"/>
      <c r="AE22" s="335"/>
      <c r="AF22" s="335"/>
      <c r="AG22" s="335"/>
      <c r="AH22" s="336"/>
      <c r="AI22" s="392">
        <f t="shared" ref="AI22:AI36" si="2">SUM(K22,Q22,W22)</f>
        <v>0</v>
      </c>
      <c r="AJ22" s="393"/>
      <c r="AK22" s="393"/>
      <c r="AL22" s="393"/>
      <c r="AM22" s="326" t="s">
        <v>2</v>
      </c>
      <c r="AN22" s="327"/>
      <c r="AO22" s="328"/>
      <c r="AP22" s="328"/>
      <c r="AQ22" s="328"/>
      <c r="AR22" s="328"/>
      <c r="AS22" s="247" t="s">
        <v>104</v>
      </c>
      <c r="AT22" s="63"/>
    </row>
    <row r="23" spans="1:46" ht="16.5" customHeight="1" x14ac:dyDescent="0.4">
      <c r="A23" s="89" t="s">
        <v>142</v>
      </c>
      <c r="B23" s="487"/>
      <c r="C23" s="487"/>
      <c r="D23" s="487"/>
      <c r="E23" s="487"/>
      <c r="F23" s="487"/>
      <c r="G23" s="488"/>
      <c r="H23" s="351"/>
      <c r="I23" s="352"/>
      <c r="J23" s="353"/>
      <c r="K23" s="354">
        <f t="shared" si="0"/>
        <v>0</v>
      </c>
      <c r="L23" s="355"/>
      <c r="M23" s="356"/>
      <c r="N23" s="351"/>
      <c r="O23" s="352"/>
      <c r="P23" s="353"/>
      <c r="Q23" s="354">
        <f t="shared" si="1"/>
        <v>0</v>
      </c>
      <c r="R23" s="355"/>
      <c r="S23" s="356"/>
      <c r="T23" s="351"/>
      <c r="U23" s="352"/>
      <c r="V23" s="353"/>
      <c r="W23" s="354">
        <f t="shared" ref="W23:W28" si="3">T23*1070</f>
        <v>0</v>
      </c>
      <c r="X23" s="355"/>
      <c r="Y23" s="356"/>
      <c r="Z23" s="394"/>
      <c r="AA23" s="395"/>
      <c r="AB23" s="396"/>
      <c r="AC23" s="334"/>
      <c r="AD23" s="335"/>
      <c r="AE23" s="335"/>
      <c r="AF23" s="335"/>
      <c r="AG23" s="335"/>
      <c r="AH23" s="336"/>
      <c r="AI23" s="392">
        <f t="shared" si="2"/>
        <v>0</v>
      </c>
      <c r="AJ23" s="393"/>
      <c r="AK23" s="393"/>
      <c r="AL23" s="393"/>
      <c r="AM23" s="326" t="s">
        <v>2</v>
      </c>
      <c r="AN23" s="327"/>
      <c r="AO23" s="329"/>
      <c r="AP23" s="329"/>
      <c r="AQ23" s="329"/>
      <c r="AR23" s="329"/>
      <c r="AS23" s="248" t="s">
        <v>104</v>
      </c>
      <c r="AT23" s="62"/>
    </row>
    <row r="24" spans="1:46" ht="16.5" customHeight="1" x14ac:dyDescent="0.4">
      <c r="A24" s="89" t="s">
        <v>143</v>
      </c>
      <c r="B24" s="487"/>
      <c r="C24" s="487"/>
      <c r="D24" s="487"/>
      <c r="E24" s="487"/>
      <c r="F24" s="487"/>
      <c r="G24" s="488"/>
      <c r="H24" s="351"/>
      <c r="I24" s="352"/>
      <c r="J24" s="353"/>
      <c r="K24" s="354">
        <f t="shared" si="0"/>
        <v>0</v>
      </c>
      <c r="L24" s="355"/>
      <c r="M24" s="356"/>
      <c r="N24" s="351"/>
      <c r="O24" s="352"/>
      <c r="P24" s="353"/>
      <c r="Q24" s="354">
        <f t="shared" si="1"/>
        <v>0</v>
      </c>
      <c r="R24" s="355"/>
      <c r="S24" s="356"/>
      <c r="T24" s="351"/>
      <c r="U24" s="352"/>
      <c r="V24" s="353"/>
      <c r="W24" s="354">
        <f t="shared" si="3"/>
        <v>0</v>
      </c>
      <c r="X24" s="355"/>
      <c r="Y24" s="356"/>
      <c r="Z24" s="394"/>
      <c r="AA24" s="395"/>
      <c r="AB24" s="396"/>
      <c r="AC24" s="334"/>
      <c r="AD24" s="335"/>
      <c r="AE24" s="335"/>
      <c r="AF24" s="335"/>
      <c r="AG24" s="335"/>
      <c r="AH24" s="336"/>
      <c r="AI24" s="392">
        <f t="shared" si="2"/>
        <v>0</v>
      </c>
      <c r="AJ24" s="393"/>
      <c r="AK24" s="393"/>
      <c r="AL24" s="393"/>
      <c r="AM24" s="326" t="s">
        <v>2</v>
      </c>
      <c r="AN24" s="327"/>
      <c r="AO24" s="329"/>
      <c r="AP24" s="329"/>
      <c r="AQ24" s="329"/>
      <c r="AR24" s="329"/>
      <c r="AS24" s="248" t="s">
        <v>104</v>
      </c>
      <c r="AT24" s="62"/>
    </row>
    <row r="25" spans="1:46" ht="16.5" customHeight="1" x14ac:dyDescent="0.4">
      <c r="A25" s="89" t="s">
        <v>151</v>
      </c>
      <c r="B25" s="487"/>
      <c r="C25" s="487"/>
      <c r="D25" s="487"/>
      <c r="E25" s="487"/>
      <c r="F25" s="487"/>
      <c r="G25" s="488"/>
      <c r="H25" s="351"/>
      <c r="I25" s="352"/>
      <c r="J25" s="353"/>
      <c r="K25" s="354">
        <f t="shared" si="0"/>
        <v>0</v>
      </c>
      <c r="L25" s="355"/>
      <c r="M25" s="356"/>
      <c r="N25" s="351"/>
      <c r="O25" s="352"/>
      <c r="P25" s="353"/>
      <c r="Q25" s="354">
        <f t="shared" si="1"/>
        <v>0</v>
      </c>
      <c r="R25" s="355"/>
      <c r="S25" s="356"/>
      <c r="T25" s="351"/>
      <c r="U25" s="352"/>
      <c r="V25" s="353"/>
      <c r="W25" s="354">
        <f t="shared" si="3"/>
        <v>0</v>
      </c>
      <c r="X25" s="355"/>
      <c r="Y25" s="356"/>
      <c r="Z25" s="394"/>
      <c r="AA25" s="395"/>
      <c r="AB25" s="396"/>
      <c r="AC25" s="334"/>
      <c r="AD25" s="335"/>
      <c r="AE25" s="335"/>
      <c r="AF25" s="335"/>
      <c r="AG25" s="335"/>
      <c r="AH25" s="336"/>
      <c r="AI25" s="392">
        <f t="shared" si="2"/>
        <v>0</v>
      </c>
      <c r="AJ25" s="393"/>
      <c r="AK25" s="393"/>
      <c r="AL25" s="393"/>
      <c r="AM25" s="326" t="s">
        <v>2</v>
      </c>
      <c r="AN25" s="327"/>
      <c r="AO25" s="329"/>
      <c r="AP25" s="329"/>
      <c r="AQ25" s="329"/>
      <c r="AR25" s="329"/>
      <c r="AS25" s="248" t="s">
        <v>104</v>
      </c>
      <c r="AT25" s="62"/>
    </row>
    <row r="26" spans="1:46" ht="16.5" customHeight="1" x14ac:dyDescent="0.4">
      <c r="A26" s="89" t="s">
        <v>152</v>
      </c>
      <c r="B26" s="487"/>
      <c r="C26" s="487"/>
      <c r="D26" s="487"/>
      <c r="E26" s="487"/>
      <c r="F26" s="487"/>
      <c r="G26" s="488"/>
      <c r="H26" s="351"/>
      <c r="I26" s="352"/>
      <c r="J26" s="353"/>
      <c r="K26" s="354">
        <f t="shared" si="0"/>
        <v>0</v>
      </c>
      <c r="L26" s="355"/>
      <c r="M26" s="356"/>
      <c r="N26" s="351"/>
      <c r="O26" s="352"/>
      <c r="P26" s="353"/>
      <c r="Q26" s="354">
        <f t="shared" si="1"/>
        <v>0</v>
      </c>
      <c r="R26" s="355"/>
      <c r="S26" s="356"/>
      <c r="T26" s="351"/>
      <c r="U26" s="352"/>
      <c r="V26" s="353"/>
      <c r="W26" s="354">
        <f t="shared" si="3"/>
        <v>0</v>
      </c>
      <c r="X26" s="355"/>
      <c r="Y26" s="356"/>
      <c r="Z26" s="394"/>
      <c r="AA26" s="395"/>
      <c r="AB26" s="396"/>
      <c r="AC26" s="334"/>
      <c r="AD26" s="335"/>
      <c r="AE26" s="335"/>
      <c r="AF26" s="335"/>
      <c r="AG26" s="335"/>
      <c r="AH26" s="336"/>
      <c r="AI26" s="392">
        <f t="shared" si="2"/>
        <v>0</v>
      </c>
      <c r="AJ26" s="393"/>
      <c r="AK26" s="393"/>
      <c r="AL26" s="393"/>
      <c r="AM26" s="326" t="s">
        <v>2</v>
      </c>
      <c r="AN26" s="327"/>
      <c r="AO26" s="329"/>
      <c r="AP26" s="329"/>
      <c r="AQ26" s="329"/>
      <c r="AR26" s="329"/>
      <c r="AS26" s="248" t="s">
        <v>104</v>
      </c>
      <c r="AT26" s="62"/>
    </row>
    <row r="27" spans="1:46" ht="16.5" customHeight="1" x14ac:dyDescent="0.4">
      <c r="A27" s="89" t="s">
        <v>153</v>
      </c>
      <c r="B27" s="487"/>
      <c r="C27" s="487"/>
      <c r="D27" s="487"/>
      <c r="E27" s="487"/>
      <c r="F27" s="487"/>
      <c r="G27" s="488"/>
      <c r="H27" s="351"/>
      <c r="I27" s="352"/>
      <c r="J27" s="353"/>
      <c r="K27" s="354">
        <f t="shared" si="0"/>
        <v>0</v>
      </c>
      <c r="L27" s="355"/>
      <c r="M27" s="356"/>
      <c r="N27" s="351"/>
      <c r="O27" s="352"/>
      <c r="P27" s="353"/>
      <c r="Q27" s="354">
        <f t="shared" si="1"/>
        <v>0</v>
      </c>
      <c r="R27" s="355"/>
      <c r="S27" s="356"/>
      <c r="T27" s="351"/>
      <c r="U27" s="352"/>
      <c r="V27" s="353"/>
      <c r="W27" s="354">
        <f t="shared" si="3"/>
        <v>0</v>
      </c>
      <c r="X27" s="355"/>
      <c r="Y27" s="356"/>
      <c r="Z27" s="394"/>
      <c r="AA27" s="395"/>
      <c r="AB27" s="396"/>
      <c r="AC27" s="334"/>
      <c r="AD27" s="335"/>
      <c r="AE27" s="335"/>
      <c r="AF27" s="335"/>
      <c r="AG27" s="335"/>
      <c r="AH27" s="336"/>
      <c r="AI27" s="392">
        <f t="shared" si="2"/>
        <v>0</v>
      </c>
      <c r="AJ27" s="393"/>
      <c r="AK27" s="393"/>
      <c r="AL27" s="393"/>
      <c r="AM27" s="326" t="s">
        <v>2</v>
      </c>
      <c r="AN27" s="327"/>
      <c r="AO27" s="329"/>
      <c r="AP27" s="329"/>
      <c r="AQ27" s="329"/>
      <c r="AR27" s="329"/>
      <c r="AS27" s="248" t="s">
        <v>104</v>
      </c>
      <c r="AT27" s="62"/>
    </row>
    <row r="28" spans="1:46" ht="16.5" customHeight="1" x14ac:dyDescent="0.4">
      <c r="A28" s="89" t="s">
        <v>154</v>
      </c>
      <c r="B28" s="487"/>
      <c r="C28" s="487"/>
      <c r="D28" s="487"/>
      <c r="E28" s="487"/>
      <c r="F28" s="487"/>
      <c r="G28" s="488"/>
      <c r="H28" s="351"/>
      <c r="I28" s="352"/>
      <c r="J28" s="353"/>
      <c r="K28" s="354">
        <f t="shared" si="0"/>
        <v>0</v>
      </c>
      <c r="L28" s="355"/>
      <c r="M28" s="356"/>
      <c r="N28" s="351"/>
      <c r="O28" s="352"/>
      <c r="P28" s="353"/>
      <c r="Q28" s="354">
        <f t="shared" si="1"/>
        <v>0</v>
      </c>
      <c r="R28" s="355"/>
      <c r="S28" s="356"/>
      <c r="T28" s="351"/>
      <c r="U28" s="352"/>
      <c r="V28" s="353"/>
      <c r="W28" s="354">
        <f t="shared" si="3"/>
        <v>0</v>
      </c>
      <c r="X28" s="355"/>
      <c r="Y28" s="356"/>
      <c r="Z28" s="394"/>
      <c r="AA28" s="395"/>
      <c r="AB28" s="396"/>
      <c r="AC28" s="334"/>
      <c r="AD28" s="335"/>
      <c r="AE28" s="335"/>
      <c r="AF28" s="335"/>
      <c r="AG28" s="335"/>
      <c r="AH28" s="336"/>
      <c r="AI28" s="392">
        <f t="shared" si="2"/>
        <v>0</v>
      </c>
      <c r="AJ28" s="393"/>
      <c r="AK28" s="393"/>
      <c r="AL28" s="393"/>
      <c r="AM28" s="326" t="s">
        <v>2</v>
      </c>
      <c r="AN28" s="327"/>
      <c r="AO28" s="329"/>
      <c r="AP28" s="329"/>
      <c r="AQ28" s="329"/>
      <c r="AR28" s="329"/>
      <c r="AS28" s="248" t="s">
        <v>104</v>
      </c>
      <c r="AT28" s="62"/>
    </row>
    <row r="29" spans="1:46" ht="16.5" customHeight="1" thickBot="1" x14ac:dyDescent="0.45">
      <c r="A29" s="89" t="s">
        <v>155</v>
      </c>
      <c r="B29" s="487"/>
      <c r="C29" s="487"/>
      <c r="D29" s="487"/>
      <c r="E29" s="487"/>
      <c r="F29" s="487"/>
      <c r="G29" s="488"/>
      <c r="H29" s="351"/>
      <c r="I29" s="352"/>
      <c r="J29" s="353"/>
      <c r="K29" s="354">
        <f t="shared" si="0"/>
        <v>0</v>
      </c>
      <c r="L29" s="355"/>
      <c r="M29" s="356"/>
      <c r="N29" s="351"/>
      <c r="O29" s="352"/>
      <c r="P29" s="353"/>
      <c r="Q29" s="354">
        <f t="shared" si="1"/>
        <v>0</v>
      </c>
      <c r="R29" s="355"/>
      <c r="S29" s="356"/>
      <c r="T29" s="351"/>
      <c r="U29" s="352"/>
      <c r="V29" s="353"/>
      <c r="W29" s="354">
        <f>T29*1070</f>
        <v>0</v>
      </c>
      <c r="X29" s="355"/>
      <c r="Y29" s="356"/>
      <c r="Z29" s="394"/>
      <c r="AA29" s="395"/>
      <c r="AB29" s="396"/>
      <c r="AC29" s="334"/>
      <c r="AD29" s="335"/>
      <c r="AE29" s="335"/>
      <c r="AF29" s="335"/>
      <c r="AG29" s="335"/>
      <c r="AH29" s="336"/>
      <c r="AI29" s="392">
        <f t="shared" si="2"/>
        <v>0</v>
      </c>
      <c r="AJ29" s="393"/>
      <c r="AK29" s="393"/>
      <c r="AL29" s="393"/>
      <c r="AM29" s="326" t="s">
        <v>2</v>
      </c>
      <c r="AN29" s="327"/>
      <c r="AO29" s="329"/>
      <c r="AP29" s="329"/>
      <c r="AQ29" s="329"/>
      <c r="AR29" s="329"/>
      <c r="AS29" s="248" t="s">
        <v>104</v>
      </c>
      <c r="AT29" s="62"/>
    </row>
    <row r="30" spans="1:46" ht="16.5" hidden="1" customHeight="1" outlineLevel="1" x14ac:dyDescent="0.4">
      <c r="A30" s="89" t="s">
        <v>156</v>
      </c>
      <c r="B30" s="487"/>
      <c r="C30" s="487"/>
      <c r="D30" s="487"/>
      <c r="E30" s="487"/>
      <c r="F30" s="487"/>
      <c r="G30" s="488"/>
      <c r="H30" s="351"/>
      <c r="I30" s="352"/>
      <c r="J30" s="352"/>
      <c r="K30" s="354">
        <f t="shared" si="0"/>
        <v>0</v>
      </c>
      <c r="L30" s="355"/>
      <c r="M30" s="356"/>
      <c r="N30" s="351"/>
      <c r="O30" s="352"/>
      <c r="P30" s="353"/>
      <c r="Q30" s="354">
        <f t="shared" si="1"/>
        <v>0</v>
      </c>
      <c r="R30" s="355"/>
      <c r="S30" s="356"/>
      <c r="T30" s="351"/>
      <c r="U30" s="352"/>
      <c r="V30" s="353"/>
      <c r="W30" s="354">
        <f t="shared" ref="W30:W35" si="4">T30*1070</f>
        <v>0</v>
      </c>
      <c r="X30" s="355"/>
      <c r="Y30" s="356"/>
      <c r="Z30" s="334"/>
      <c r="AA30" s="335"/>
      <c r="AB30" s="336"/>
      <c r="AC30" s="380"/>
      <c r="AD30" s="381"/>
      <c r="AE30" s="381"/>
      <c r="AF30" s="381"/>
      <c r="AG30" s="381"/>
      <c r="AH30" s="382"/>
      <c r="AI30" s="392">
        <f t="shared" si="2"/>
        <v>0</v>
      </c>
      <c r="AJ30" s="393"/>
      <c r="AK30" s="393"/>
      <c r="AL30" s="393"/>
      <c r="AM30" s="326" t="s">
        <v>2</v>
      </c>
      <c r="AN30" s="327"/>
      <c r="AO30" s="329"/>
      <c r="AP30" s="329"/>
      <c r="AQ30" s="329"/>
      <c r="AR30" s="329"/>
      <c r="AS30" s="248" t="s">
        <v>104</v>
      </c>
      <c r="AT30" s="62"/>
    </row>
    <row r="31" spans="1:46" ht="16.5" hidden="1" customHeight="1" outlineLevel="1" x14ac:dyDescent="0.4">
      <c r="A31" s="89" t="s">
        <v>157</v>
      </c>
      <c r="B31" s="487"/>
      <c r="C31" s="487"/>
      <c r="D31" s="487"/>
      <c r="E31" s="487"/>
      <c r="F31" s="487"/>
      <c r="G31" s="488"/>
      <c r="H31" s="351"/>
      <c r="I31" s="352"/>
      <c r="J31" s="353"/>
      <c r="K31" s="354">
        <f t="shared" si="0"/>
        <v>0</v>
      </c>
      <c r="L31" s="355"/>
      <c r="M31" s="356"/>
      <c r="N31" s="351"/>
      <c r="O31" s="352"/>
      <c r="P31" s="353"/>
      <c r="Q31" s="354">
        <f t="shared" si="1"/>
        <v>0</v>
      </c>
      <c r="R31" s="355"/>
      <c r="S31" s="356"/>
      <c r="T31" s="351"/>
      <c r="U31" s="352"/>
      <c r="V31" s="353"/>
      <c r="W31" s="354">
        <f t="shared" si="4"/>
        <v>0</v>
      </c>
      <c r="X31" s="355"/>
      <c r="Y31" s="356"/>
      <c r="Z31" s="334"/>
      <c r="AA31" s="335"/>
      <c r="AB31" s="336"/>
      <c r="AC31" s="380"/>
      <c r="AD31" s="381"/>
      <c r="AE31" s="381"/>
      <c r="AF31" s="381"/>
      <c r="AG31" s="381"/>
      <c r="AH31" s="382"/>
      <c r="AI31" s="392">
        <f t="shared" si="2"/>
        <v>0</v>
      </c>
      <c r="AJ31" s="393"/>
      <c r="AK31" s="393"/>
      <c r="AL31" s="393"/>
      <c r="AM31" s="326" t="s">
        <v>2</v>
      </c>
      <c r="AN31" s="327"/>
      <c r="AO31" s="328"/>
      <c r="AP31" s="328"/>
      <c r="AQ31" s="328"/>
      <c r="AR31" s="328"/>
      <c r="AS31" s="247" t="s">
        <v>104</v>
      </c>
      <c r="AT31" s="63"/>
    </row>
    <row r="32" spans="1:46" ht="16.5" hidden="1" customHeight="1" outlineLevel="1" x14ac:dyDescent="0.4">
      <c r="A32" s="89" t="s">
        <v>158</v>
      </c>
      <c r="B32" s="487"/>
      <c r="C32" s="487"/>
      <c r="D32" s="487"/>
      <c r="E32" s="487"/>
      <c r="F32" s="487"/>
      <c r="G32" s="488"/>
      <c r="H32" s="351"/>
      <c r="I32" s="352"/>
      <c r="J32" s="353"/>
      <c r="K32" s="354">
        <f t="shared" si="0"/>
        <v>0</v>
      </c>
      <c r="L32" s="355"/>
      <c r="M32" s="356"/>
      <c r="N32" s="351"/>
      <c r="O32" s="352"/>
      <c r="P32" s="353"/>
      <c r="Q32" s="354">
        <f t="shared" si="1"/>
        <v>0</v>
      </c>
      <c r="R32" s="355"/>
      <c r="S32" s="356"/>
      <c r="T32" s="351"/>
      <c r="U32" s="352"/>
      <c r="V32" s="353"/>
      <c r="W32" s="354">
        <f t="shared" si="4"/>
        <v>0</v>
      </c>
      <c r="X32" s="355"/>
      <c r="Y32" s="356"/>
      <c r="Z32" s="334"/>
      <c r="AA32" s="335"/>
      <c r="AB32" s="336"/>
      <c r="AC32" s="380"/>
      <c r="AD32" s="381"/>
      <c r="AE32" s="381"/>
      <c r="AF32" s="381"/>
      <c r="AG32" s="381"/>
      <c r="AH32" s="382"/>
      <c r="AI32" s="392">
        <f t="shared" si="2"/>
        <v>0</v>
      </c>
      <c r="AJ32" s="393"/>
      <c r="AK32" s="393"/>
      <c r="AL32" s="393"/>
      <c r="AM32" s="326" t="s">
        <v>2</v>
      </c>
      <c r="AN32" s="327"/>
      <c r="AO32" s="329"/>
      <c r="AP32" s="329"/>
      <c r="AQ32" s="329"/>
      <c r="AR32" s="329"/>
      <c r="AS32" s="248" t="s">
        <v>104</v>
      </c>
      <c r="AT32" s="62"/>
    </row>
    <row r="33" spans="1:46" ht="16.5" hidden="1" customHeight="1" outlineLevel="1" x14ac:dyDescent="0.4">
      <c r="A33" s="89" t="s">
        <v>159</v>
      </c>
      <c r="B33" s="487"/>
      <c r="C33" s="487"/>
      <c r="D33" s="487"/>
      <c r="E33" s="487"/>
      <c r="F33" s="487"/>
      <c r="G33" s="488"/>
      <c r="H33" s="351"/>
      <c r="I33" s="352"/>
      <c r="J33" s="353"/>
      <c r="K33" s="354">
        <f t="shared" si="0"/>
        <v>0</v>
      </c>
      <c r="L33" s="355"/>
      <c r="M33" s="356"/>
      <c r="N33" s="351"/>
      <c r="O33" s="352"/>
      <c r="P33" s="353"/>
      <c r="Q33" s="354">
        <f t="shared" si="1"/>
        <v>0</v>
      </c>
      <c r="R33" s="355"/>
      <c r="S33" s="356"/>
      <c r="T33" s="351"/>
      <c r="U33" s="352"/>
      <c r="V33" s="353"/>
      <c r="W33" s="354">
        <f t="shared" si="4"/>
        <v>0</v>
      </c>
      <c r="X33" s="355"/>
      <c r="Y33" s="356"/>
      <c r="Z33" s="334"/>
      <c r="AA33" s="335"/>
      <c r="AB33" s="336"/>
      <c r="AC33" s="380"/>
      <c r="AD33" s="381"/>
      <c r="AE33" s="381"/>
      <c r="AF33" s="381"/>
      <c r="AG33" s="381"/>
      <c r="AH33" s="382"/>
      <c r="AI33" s="392">
        <f t="shared" si="2"/>
        <v>0</v>
      </c>
      <c r="AJ33" s="393"/>
      <c r="AK33" s="393"/>
      <c r="AL33" s="393"/>
      <c r="AM33" s="326" t="s">
        <v>2</v>
      </c>
      <c r="AN33" s="327"/>
      <c r="AO33" s="329"/>
      <c r="AP33" s="329"/>
      <c r="AQ33" s="329"/>
      <c r="AR33" s="329"/>
      <c r="AS33" s="248" t="s">
        <v>104</v>
      </c>
      <c r="AT33" s="62"/>
    </row>
    <row r="34" spans="1:46" ht="16.5" hidden="1" customHeight="1" outlineLevel="1" x14ac:dyDescent="0.4">
      <c r="A34" s="89" t="s">
        <v>160</v>
      </c>
      <c r="B34" s="487"/>
      <c r="C34" s="487"/>
      <c r="D34" s="487"/>
      <c r="E34" s="487"/>
      <c r="F34" s="487"/>
      <c r="G34" s="488"/>
      <c r="H34" s="351"/>
      <c r="I34" s="352"/>
      <c r="J34" s="353"/>
      <c r="K34" s="354">
        <f t="shared" si="0"/>
        <v>0</v>
      </c>
      <c r="L34" s="355"/>
      <c r="M34" s="356"/>
      <c r="N34" s="351"/>
      <c r="O34" s="352"/>
      <c r="P34" s="353"/>
      <c r="Q34" s="354">
        <f t="shared" si="1"/>
        <v>0</v>
      </c>
      <c r="R34" s="355"/>
      <c r="S34" s="356"/>
      <c r="T34" s="351"/>
      <c r="U34" s="352"/>
      <c r="V34" s="353"/>
      <c r="W34" s="354">
        <f t="shared" si="4"/>
        <v>0</v>
      </c>
      <c r="X34" s="355"/>
      <c r="Y34" s="356"/>
      <c r="Z34" s="334"/>
      <c r="AA34" s="335"/>
      <c r="AB34" s="336"/>
      <c r="AC34" s="380"/>
      <c r="AD34" s="381"/>
      <c r="AE34" s="381"/>
      <c r="AF34" s="381"/>
      <c r="AG34" s="381"/>
      <c r="AH34" s="382"/>
      <c r="AI34" s="392">
        <f t="shared" si="2"/>
        <v>0</v>
      </c>
      <c r="AJ34" s="393"/>
      <c r="AK34" s="393"/>
      <c r="AL34" s="393"/>
      <c r="AM34" s="326" t="s">
        <v>2</v>
      </c>
      <c r="AN34" s="327"/>
      <c r="AO34" s="329"/>
      <c r="AP34" s="329"/>
      <c r="AQ34" s="329"/>
      <c r="AR34" s="329"/>
      <c r="AS34" s="248" t="s">
        <v>104</v>
      </c>
      <c r="AT34" s="62"/>
    </row>
    <row r="35" spans="1:46" ht="16.5" hidden="1" customHeight="1" outlineLevel="1" x14ac:dyDescent="0.4">
      <c r="A35" s="89" t="s">
        <v>161</v>
      </c>
      <c r="B35" s="487"/>
      <c r="C35" s="487"/>
      <c r="D35" s="487"/>
      <c r="E35" s="487"/>
      <c r="F35" s="487"/>
      <c r="G35" s="488"/>
      <c r="H35" s="351"/>
      <c r="I35" s="352"/>
      <c r="J35" s="353"/>
      <c r="K35" s="354">
        <f t="shared" si="0"/>
        <v>0</v>
      </c>
      <c r="L35" s="355"/>
      <c r="M35" s="356"/>
      <c r="N35" s="351"/>
      <c r="O35" s="352"/>
      <c r="P35" s="353"/>
      <c r="Q35" s="354">
        <f t="shared" si="1"/>
        <v>0</v>
      </c>
      <c r="R35" s="355"/>
      <c r="S35" s="356"/>
      <c r="T35" s="351"/>
      <c r="U35" s="352"/>
      <c r="V35" s="353"/>
      <c r="W35" s="354">
        <f t="shared" si="4"/>
        <v>0</v>
      </c>
      <c r="X35" s="355"/>
      <c r="Y35" s="356"/>
      <c r="Z35" s="334"/>
      <c r="AA35" s="335"/>
      <c r="AB35" s="336"/>
      <c r="AC35" s="380"/>
      <c r="AD35" s="381"/>
      <c r="AE35" s="381"/>
      <c r="AF35" s="381"/>
      <c r="AG35" s="381"/>
      <c r="AH35" s="382"/>
      <c r="AI35" s="392">
        <f t="shared" si="2"/>
        <v>0</v>
      </c>
      <c r="AJ35" s="393"/>
      <c r="AK35" s="393"/>
      <c r="AL35" s="393"/>
      <c r="AM35" s="326" t="s">
        <v>2</v>
      </c>
      <c r="AN35" s="327"/>
      <c r="AO35" s="329"/>
      <c r="AP35" s="329"/>
      <c r="AQ35" s="329"/>
      <c r="AR35" s="329"/>
      <c r="AS35" s="248" t="s">
        <v>104</v>
      </c>
      <c r="AT35" s="62"/>
    </row>
    <row r="36" spans="1:46" ht="16.5" hidden="1" customHeight="1" outlineLevel="1" thickBot="1" x14ac:dyDescent="0.45">
      <c r="A36" s="89" t="s">
        <v>162</v>
      </c>
      <c r="B36" s="489"/>
      <c r="C36" s="489"/>
      <c r="D36" s="489"/>
      <c r="E36" s="489"/>
      <c r="F36" s="489"/>
      <c r="G36" s="490"/>
      <c r="H36" s="422"/>
      <c r="I36" s="423"/>
      <c r="J36" s="424"/>
      <c r="K36" s="409">
        <f t="shared" si="0"/>
        <v>0</v>
      </c>
      <c r="L36" s="410"/>
      <c r="M36" s="411"/>
      <c r="N36" s="422"/>
      <c r="O36" s="423"/>
      <c r="P36" s="424"/>
      <c r="Q36" s="409">
        <f t="shared" si="1"/>
        <v>0</v>
      </c>
      <c r="R36" s="410"/>
      <c r="S36" s="411"/>
      <c r="T36" s="351"/>
      <c r="U36" s="352"/>
      <c r="V36" s="353"/>
      <c r="W36" s="354">
        <f>T36*1070</f>
        <v>0</v>
      </c>
      <c r="X36" s="355"/>
      <c r="Y36" s="356"/>
      <c r="Z36" s="425"/>
      <c r="AA36" s="426"/>
      <c r="AB36" s="427"/>
      <c r="AC36" s="348"/>
      <c r="AD36" s="349"/>
      <c r="AE36" s="349"/>
      <c r="AF36" s="349"/>
      <c r="AG36" s="349"/>
      <c r="AH36" s="350"/>
      <c r="AI36" s="337">
        <f t="shared" si="2"/>
        <v>0</v>
      </c>
      <c r="AJ36" s="338"/>
      <c r="AK36" s="338"/>
      <c r="AL36" s="338"/>
      <c r="AM36" s="324" t="s">
        <v>2</v>
      </c>
      <c r="AN36" s="325"/>
      <c r="AO36" s="322"/>
      <c r="AP36" s="323"/>
      <c r="AQ36" s="323"/>
      <c r="AR36" s="323"/>
      <c r="AS36" s="248" t="s">
        <v>104</v>
      </c>
      <c r="AT36" s="60"/>
    </row>
    <row r="37" spans="1:46" ht="16.5" customHeight="1" collapsed="1" thickTop="1" thickBot="1" x14ac:dyDescent="0.45">
      <c r="A37" s="342" t="s">
        <v>163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4"/>
      <c r="AI37" s="360">
        <f>SUM(AI22:AL36)</f>
        <v>0</v>
      </c>
      <c r="AJ37" s="361"/>
      <c r="AK37" s="361"/>
      <c r="AL37" s="361"/>
      <c r="AM37" s="332" t="s">
        <v>2</v>
      </c>
      <c r="AN37" s="333"/>
      <c r="AO37" s="277"/>
      <c r="AP37" s="278"/>
      <c r="AQ37" s="278"/>
      <c r="AR37" s="278"/>
      <c r="AS37" s="278"/>
      <c r="AT37" s="279"/>
    </row>
    <row r="38" spans="1:46" ht="16.5" customHeight="1" x14ac:dyDescent="0.4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50"/>
      <c r="AT38" s="250"/>
    </row>
    <row r="39" spans="1:46" ht="16.5" customHeight="1" thickBot="1" x14ac:dyDescent="0.45">
      <c r="A39" s="245" t="s">
        <v>166</v>
      </c>
      <c r="AI39" s="251"/>
      <c r="AJ39" s="252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</row>
    <row r="40" spans="1:46" ht="36.75" customHeight="1" x14ac:dyDescent="0.4">
      <c r="A40" s="412" t="s">
        <v>103</v>
      </c>
      <c r="B40" s="413"/>
      <c r="C40" s="413"/>
      <c r="D40" s="413"/>
      <c r="E40" s="413"/>
      <c r="F40" s="413"/>
      <c r="G40" s="414"/>
      <c r="H40" s="417" t="s">
        <v>756</v>
      </c>
      <c r="I40" s="413"/>
      <c r="J40" s="413"/>
      <c r="K40" s="413"/>
      <c r="L40" s="413"/>
      <c r="M40" s="414"/>
      <c r="N40" s="415" t="s">
        <v>102</v>
      </c>
      <c r="O40" s="384"/>
      <c r="P40" s="384"/>
      <c r="Q40" s="384"/>
      <c r="R40" s="384"/>
      <c r="S40" s="416"/>
      <c r="T40" s="345" t="s">
        <v>101</v>
      </c>
      <c r="U40" s="346"/>
      <c r="V40" s="346"/>
      <c r="W40" s="346"/>
      <c r="X40" s="346"/>
      <c r="Y40" s="346"/>
      <c r="Z40" s="346"/>
      <c r="AA40" s="346"/>
      <c r="AB40" s="346"/>
      <c r="AC40" s="346"/>
      <c r="AD40" s="347"/>
      <c r="AE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</row>
    <row r="41" spans="1:46" s="253" customFormat="1" ht="17.45" customHeight="1" x14ac:dyDescent="0.4">
      <c r="A41" s="89" t="s">
        <v>141</v>
      </c>
      <c r="B41" s="399" t="str">
        <f>B22&amp;""</f>
        <v/>
      </c>
      <c r="C41" s="399"/>
      <c r="D41" s="399"/>
      <c r="E41" s="399"/>
      <c r="F41" s="399"/>
      <c r="G41" s="400"/>
      <c r="H41" s="418"/>
      <c r="I41" s="419"/>
      <c r="J41" s="419"/>
      <c r="K41" s="419"/>
      <c r="L41" s="419"/>
      <c r="M41" s="54" t="s">
        <v>100</v>
      </c>
      <c r="N41" s="418"/>
      <c r="O41" s="419"/>
      <c r="P41" s="419"/>
      <c r="Q41" s="419"/>
      <c r="R41" s="419"/>
      <c r="S41" s="280" t="s">
        <v>2</v>
      </c>
      <c r="T41" s="365"/>
      <c r="U41" s="366"/>
      <c r="V41" s="366"/>
      <c r="W41" s="366"/>
      <c r="X41" s="366"/>
      <c r="Y41" s="366"/>
      <c r="Z41" s="366"/>
      <c r="AA41" s="366"/>
      <c r="AB41" s="366"/>
      <c r="AC41" s="366"/>
      <c r="AD41" s="367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</row>
    <row r="42" spans="1:46" ht="16.5" customHeight="1" x14ac:dyDescent="0.4">
      <c r="A42" s="89" t="s">
        <v>142</v>
      </c>
      <c r="B42" s="399" t="str">
        <f t="shared" ref="B42:B55" si="5">B23&amp;""</f>
        <v/>
      </c>
      <c r="C42" s="399"/>
      <c r="D42" s="399"/>
      <c r="E42" s="399"/>
      <c r="F42" s="399"/>
      <c r="G42" s="400"/>
      <c r="H42" s="330"/>
      <c r="I42" s="331"/>
      <c r="J42" s="331"/>
      <c r="K42" s="331"/>
      <c r="L42" s="331"/>
      <c r="M42" s="255" t="s">
        <v>2</v>
      </c>
      <c r="N42" s="330"/>
      <c r="O42" s="331"/>
      <c r="P42" s="331"/>
      <c r="Q42" s="331"/>
      <c r="R42" s="331"/>
      <c r="S42" s="255" t="s">
        <v>2</v>
      </c>
      <c r="T42" s="339"/>
      <c r="U42" s="340"/>
      <c r="V42" s="340"/>
      <c r="W42" s="340"/>
      <c r="X42" s="340"/>
      <c r="Y42" s="340"/>
      <c r="Z42" s="340"/>
      <c r="AA42" s="340"/>
      <c r="AB42" s="340"/>
      <c r="AC42" s="340"/>
      <c r="AD42" s="34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</row>
    <row r="43" spans="1:46" ht="16.5" customHeight="1" x14ac:dyDescent="0.4">
      <c r="A43" s="89" t="s">
        <v>143</v>
      </c>
      <c r="B43" s="399" t="str">
        <f t="shared" si="5"/>
        <v/>
      </c>
      <c r="C43" s="399"/>
      <c r="D43" s="399"/>
      <c r="E43" s="399"/>
      <c r="F43" s="399"/>
      <c r="G43" s="400"/>
      <c r="H43" s="330"/>
      <c r="I43" s="331"/>
      <c r="J43" s="331"/>
      <c r="K43" s="331"/>
      <c r="L43" s="331"/>
      <c r="M43" s="255" t="s">
        <v>2</v>
      </c>
      <c r="N43" s="330"/>
      <c r="O43" s="331"/>
      <c r="P43" s="331"/>
      <c r="Q43" s="331"/>
      <c r="R43" s="331"/>
      <c r="S43" s="255" t="s">
        <v>2</v>
      </c>
      <c r="T43" s="339"/>
      <c r="U43" s="340"/>
      <c r="V43" s="340"/>
      <c r="W43" s="340"/>
      <c r="X43" s="340"/>
      <c r="Y43" s="340"/>
      <c r="Z43" s="340"/>
      <c r="AA43" s="340"/>
      <c r="AB43" s="340"/>
      <c r="AC43" s="340"/>
      <c r="AD43" s="34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</row>
    <row r="44" spans="1:46" ht="16.5" customHeight="1" x14ac:dyDescent="0.4">
      <c r="A44" s="89" t="s">
        <v>151</v>
      </c>
      <c r="B44" s="399" t="str">
        <f t="shared" si="5"/>
        <v/>
      </c>
      <c r="C44" s="399"/>
      <c r="D44" s="399"/>
      <c r="E44" s="399"/>
      <c r="F44" s="399"/>
      <c r="G44" s="400"/>
      <c r="H44" s="330"/>
      <c r="I44" s="331"/>
      <c r="J44" s="331"/>
      <c r="K44" s="331"/>
      <c r="L44" s="331"/>
      <c r="M44" s="255" t="s">
        <v>2</v>
      </c>
      <c r="N44" s="330"/>
      <c r="O44" s="331"/>
      <c r="P44" s="331"/>
      <c r="Q44" s="331"/>
      <c r="R44" s="331"/>
      <c r="S44" s="255" t="s">
        <v>2</v>
      </c>
      <c r="T44" s="339"/>
      <c r="U44" s="340"/>
      <c r="V44" s="340"/>
      <c r="W44" s="340"/>
      <c r="X44" s="340"/>
      <c r="Y44" s="340"/>
      <c r="Z44" s="340"/>
      <c r="AA44" s="340"/>
      <c r="AB44" s="340"/>
      <c r="AC44" s="340"/>
      <c r="AD44" s="34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</row>
    <row r="45" spans="1:46" ht="16.5" customHeight="1" x14ac:dyDescent="0.4">
      <c r="A45" s="89" t="s">
        <v>152</v>
      </c>
      <c r="B45" s="399" t="str">
        <f t="shared" si="5"/>
        <v/>
      </c>
      <c r="C45" s="399"/>
      <c r="D45" s="399"/>
      <c r="E45" s="399"/>
      <c r="F45" s="399"/>
      <c r="G45" s="400"/>
      <c r="H45" s="330"/>
      <c r="I45" s="331"/>
      <c r="J45" s="331"/>
      <c r="K45" s="331"/>
      <c r="L45" s="331"/>
      <c r="M45" s="255" t="s">
        <v>2</v>
      </c>
      <c r="N45" s="330"/>
      <c r="O45" s="331"/>
      <c r="P45" s="331"/>
      <c r="Q45" s="331"/>
      <c r="R45" s="331"/>
      <c r="S45" s="255" t="s">
        <v>2</v>
      </c>
      <c r="T45" s="339"/>
      <c r="U45" s="340"/>
      <c r="V45" s="340"/>
      <c r="W45" s="340"/>
      <c r="X45" s="340"/>
      <c r="Y45" s="340"/>
      <c r="Z45" s="340"/>
      <c r="AA45" s="340"/>
      <c r="AB45" s="340"/>
      <c r="AC45" s="340"/>
      <c r="AD45" s="34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</row>
    <row r="46" spans="1:46" ht="16.5" customHeight="1" x14ac:dyDescent="0.4">
      <c r="A46" s="89" t="s">
        <v>153</v>
      </c>
      <c r="B46" s="399" t="str">
        <f t="shared" si="5"/>
        <v/>
      </c>
      <c r="C46" s="399"/>
      <c r="D46" s="399"/>
      <c r="E46" s="399"/>
      <c r="F46" s="399"/>
      <c r="G46" s="400"/>
      <c r="H46" s="330"/>
      <c r="I46" s="331"/>
      <c r="J46" s="331"/>
      <c r="K46" s="331"/>
      <c r="L46" s="331"/>
      <c r="M46" s="255" t="s">
        <v>2</v>
      </c>
      <c r="N46" s="330"/>
      <c r="O46" s="331"/>
      <c r="P46" s="331"/>
      <c r="Q46" s="331"/>
      <c r="R46" s="331"/>
      <c r="S46" s="255" t="s">
        <v>2</v>
      </c>
      <c r="T46" s="339"/>
      <c r="U46" s="340"/>
      <c r="V46" s="340"/>
      <c r="W46" s="340"/>
      <c r="X46" s="340"/>
      <c r="Y46" s="340"/>
      <c r="Z46" s="340"/>
      <c r="AA46" s="340"/>
      <c r="AB46" s="340"/>
      <c r="AC46" s="340"/>
      <c r="AD46" s="34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</row>
    <row r="47" spans="1:46" ht="16.5" customHeight="1" x14ac:dyDescent="0.4">
      <c r="A47" s="89" t="s">
        <v>154</v>
      </c>
      <c r="B47" s="399" t="str">
        <f t="shared" si="5"/>
        <v/>
      </c>
      <c r="C47" s="399"/>
      <c r="D47" s="399"/>
      <c r="E47" s="399"/>
      <c r="F47" s="399"/>
      <c r="G47" s="400"/>
      <c r="H47" s="330"/>
      <c r="I47" s="331"/>
      <c r="J47" s="331"/>
      <c r="K47" s="331"/>
      <c r="L47" s="331"/>
      <c r="M47" s="255" t="s">
        <v>2</v>
      </c>
      <c r="N47" s="330"/>
      <c r="O47" s="331"/>
      <c r="P47" s="331"/>
      <c r="Q47" s="331"/>
      <c r="R47" s="331"/>
      <c r="S47" s="255" t="s">
        <v>2</v>
      </c>
      <c r="T47" s="339"/>
      <c r="U47" s="340"/>
      <c r="V47" s="340"/>
      <c r="W47" s="340"/>
      <c r="X47" s="340"/>
      <c r="Y47" s="340"/>
      <c r="Z47" s="340"/>
      <c r="AA47" s="340"/>
      <c r="AB47" s="340"/>
      <c r="AC47" s="340"/>
      <c r="AD47" s="34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</row>
    <row r="48" spans="1:46" ht="16.5" customHeight="1" thickBot="1" x14ac:dyDescent="0.45">
      <c r="A48" s="89" t="s">
        <v>155</v>
      </c>
      <c r="B48" s="399" t="str">
        <f t="shared" si="5"/>
        <v/>
      </c>
      <c r="C48" s="399"/>
      <c r="D48" s="399"/>
      <c r="E48" s="399"/>
      <c r="F48" s="399"/>
      <c r="G48" s="400"/>
      <c r="H48" s="330"/>
      <c r="I48" s="331"/>
      <c r="J48" s="331"/>
      <c r="K48" s="331"/>
      <c r="L48" s="331"/>
      <c r="M48" s="255" t="s">
        <v>2</v>
      </c>
      <c r="N48" s="330"/>
      <c r="O48" s="331"/>
      <c r="P48" s="331"/>
      <c r="Q48" s="331"/>
      <c r="R48" s="331"/>
      <c r="S48" s="255" t="s">
        <v>2</v>
      </c>
      <c r="T48" s="339"/>
      <c r="U48" s="340"/>
      <c r="V48" s="340"/>
      <c r="W48" s="340"/>
      <c r="X48" s="340"/>
      <c r="Y48" s="340"/>
      <c r="Z48" s="340"/>
      <c r="AA48" s="340"/>
      <c r="AB48" s="340"/>
      <c r="AC48" s="340"/>
      <c r="AD48" s="34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</row>
    <row r="49" spans="1:49" ht="16.5" hidden="1" customHeight="1" outlineLevel="1" x14ac:dyDescent="0.4">
      <c r="A49" s="89" t="s">
        <v>156</v>
      </c>
      <c r="B49" s="399" t="str">
        <f t="shared" si="5"/>
        <v/>
      </c>
      <c r="C49" s="399"/>
      <c r="D49" s="399"/>
      <c r="E49" s="399"/>
      <c r="F49" s="399"/>
      <c r="G49" s="400"/>
      <c r="H49" s="330"/>
      <c r="I49" s="331"/>
      <c r="J49" s="331"/>
      <c r="K49" s="331"/>
      <c r="L49" s="331"/>
      <c r="M49" s="255" t="s">
        <v>2</v>
      </c>
      <c r="N49" s="330"/>
      <c r="O49" s="331"/>
      <c r="P49" s="331"/>
      <c r="Q49" s="331"/>
      <c r="R49" s="331"/>
      <c r="S49" s="255" t="s">
        <v>2</v>
      </c>
      <c r="T49" s="339"/>
      <c r="U49" s="340"/>
      <c r="V49" s="340"/>
      <c r="W49" s="340"/>
      <c r="X49" s="340"/>
      <c r="Y49" s="340"/>
      <c r="Z49" s="340"/>
      <c r="AA49" s="340"/>
      <c r="AB49" s="340"/>
      <c r="AC49" s="340"/>
      <c r="AD49" s="34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</row>
    <row r="50" spans="1:49" s="253" customFormat="1" ht="17.45" hidden="1" customHeight="1" outlineLevel="1" x14ac:dyDescent="0.4">
      <c r="A50" s="89" t="s">
        <v>157</v>
      </c>
      <c r="B50" s="399" t="str">
        <f t="shared" si="5"/>
        <v/>
      </c>
      <c r="C50" s="399"/>
      <c r="D50" s="399"/>
      <c r="E50" s="399"/>
      <c r="F50" s="399"/>
      <c r="G50" s="400"/>
      <c r="H50" s="418"/>
      <c r="I50" s="419"/>
      <c r="J50" s="419"/>
      <c r="K50" s="419"/>
      <c r="L50" s="419"/>
      <c r="M50" s="54" t="s">
        <v>100</v>
      </c>
      <c r="N50" s="420"/>
      <c r="O50" s="421"/>
      <c r="P50" s="421"/>
      <c r="Q50" s="421"/>
      <c r="R50" s="421"/>
      <c r="S50" s="53" t="s">
        <v>2</v>
      </c>
      <c r="T50" s="365"/>
      <c r="U50" s="366"/>
      <c r="V50" s="366"/>
      <c r="W50" s="366"/>
      <c r="X50" s="366"/>
      <c r="Y50" s="366"/>
      <c r="Z50" s="366"/>
      <c r="AA50" s="366"/>
      <c r="AB50" s="366"/>
      <c r="AC50" s="366"/>
      <c r="AD50" s="367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</row>
    <row r="51" spans="1:49" ht="16.5" hidden="1" customHeight="1" outlineLevel="1" x14ac:dyDescent="0.4">
      <c r="A51" s="89" t="s">
        <v>158</v>
      </c>
      <c r="B51" s="399" t="str">
        <f t="shared" si="5"/>
        <v/>
      </c>
      <c r="C51" s="399"/>
      <c r="D51" s="399"/>
      <c r="E51" s="399"/>
      <c r="F51" s="399"/>
      <c r="G51" s="400"/>
      <c r="H51" s="330"/>
      <c r="I51" s="331"/>
      <c r="J51" s="331"/>
      <c r="K51" s="331"/>
      <c r="L51" s="331"/>
      <c r="M51" s="255" t="s">
        <v>2</v>
      </c>
      <c r="N51" s="330"/>
      <c r="O51" s="331"/>
      <c r="P51" s="331"/>
      <c r="Q51" s="331"/>
      <c r="R51" s="331"/>
      <c r="S51" s="255" t="s">
        <v>2</v>
      </c>
      <c r="T51" s="339"/>
      <c r="U51" s="340"/>
      <c r="V51" s="340"/>
      <c r="W51" s="340"/>
      <c r="X51" s="340"/>
      <c r="Y51" s="340"/>
      <c r="Z51" s="340"/>
      <c r="AA51" s="340"/>
      <c r="AB51" s="340"/>
      <c r="AC51" s="340"/>
      <c r="AD51" s="34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</row>
    <row r="52" spans="1:49" ht="16.5" hidden="1" customHeight="1" outlineLevel="1" x14ac:dyDescent="0.4">
      <c r="A52" s="89" t="s">
        <v>159</v>
      </c>
      <c r="B52" s="399" t="str">
        <f t="shared" si="5"/>
        <v/>
      </c>
      <c r="C52" s="399"/>
      <c r="D52" s="399"/>
      <c r="E52" s="399"/>
      <c r="F52" s="399"/>
      <c r="G52" s="400"/>
      <c r="H52" s="330"/>
      <c r="I52" s="331"/>
      <c r="J52" s="331"/>
      <c r="K52" s="331"/>
      <c r="L52" s="331"/>
      <c r="M52" s="255" t="s">
        <v>2</v>
      </c>
      <c r="N52" s="330"/>
      <c r="O52" s="331"/>
      <c r="P52" s="331"/>
      <c r="Q52" s="331"/>
      <c r="R52" s="331"/>
      <c r="S52" s="255" t="s">
        <v>2</v>
      </c>
      <c r="T52" s="339"/>
      <c r="U52" s="340"/>
      <c r="V52" s="340"/>
      <c r="W52" s="340"/>
      <c r="X52" s="340"/>
      <c r="Y52" s="340"/>
      <c r="Z52" s="340"/>
      <c r="AA52" s="340"/>
      <c r="AB52" s="340"/>
      <c r="AC52" s="340"/>
      <c r="AD52" s="34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</row>
    <row r="53" spans="1:49" ht="16.5" hidden="1" customHeight="1" outlineLevel="1" x14ac:dyDescent="0.4">
      <c r="A53" s="89" t="s">
        <v>160</v>
      </c>
      <c r="B53" s="399" t="str">
        <f t="shared" si="5"/>
        <v/>
      </c>
      <c r="C53" s="399"/>
      <c r="D53" s="399"/>
      <c r="E53" s="399"/>
      <c r="F53" s="399"/>
      <c r="G53" s="400"/>
      <c r="H53" s="330"/>
      <c r="I53" s="331"/>
      <c r="J53" s="331"/>
      <c r="K53" s="331"/>
      <c r="L53" s="331"/>
      <c r="M53" s="255" t="s">
        <v>2</v>
      </c>
      <c r="N53" s="330"/>
      <c r="O53" s="331"/>
      <c r="P53" s="331"/>
      <c r="Q53" s="331"/>
      <c r="R53" s="331"/>
      <c r="S53" s="255" t="s">
        <v>2</v>
      </c>
      <c r="T53" s="339"/>
      <c r="U53" s="340"/>
      <c r="V53" s="340"/>
      <c r="W53" s="340"/>
      <c r="X53" s="340"/>
      <c r="Y53" s="340"/>
      <c r="Z53" s="340"/>
      <c r="AA53" s="340"/>
      <c r="AB53" s="340"/>
      <c r="AC53" s="340"/>
      <c r="AD53" s="34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</row>
    <row r="54" spans="1:49" ht="16.5" hidden="1" customHeight="1" outlineLevel="1" x14ac:dyDescent="0.4">
      <c r="A54" s="89" t="s">
        <v>161</v>
      </c>
      <c r="B54" s="399" t="str">
        <f t="shared" si="5"/>
        <v/>
      </c>
      <c r="C54" s="399"/>
      <c r="D54" s="399"/>
      <c r="E54" s="399"/>
      <c r="F54" s="399"/>
      <c r="G54" s="400"/>
      <c r="H54" s="330"/>
      <c r="I54" s="331"/>
      <c r="J54" s="331"/>
      <c r="K54" s="331"/>
      <c r="L54" s="331"/>
      <c r="M54" s="255" t="s">
        <v>2</v>
      </c>
      <c r="N54" s="330"/>
      <c r="O54" s="331"/>
      <c r="P54" s="331"/>
      <c r="Q54" s="331"/>
      <c r="R54" s="331"/>
      <c r="S54" s="255" t="s">
        <v>2</v>
      </c>
      <c r="T54" s="339"/>
      <c r="U54" s="340"/>
      <c r="V54" s="340"/>
      <c r="W54" s="340"/>
      <c r="X54" s="340"/>
      <c r="Y54" s="340"/>
      <c r="Z54" s="340"/>
      <c r="AA54" s="340"/>
      <c r="AB54" s="340"/>
      <c r="AC54" s="340"/>
      <c r="AD54" s="34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</row>
    <row r="55" spans="1:49" ht="16.5" hidden="1" customHeight="1" outlineLevel="1" thickBot="1" x14ac:dyDescent="0.45">
      <c r="A55" s="89" t="s">
        <v>162</v>
      </c>
      <c r="B55" s="399" t="str">
        <f t="shared" si="5"/>
        <v/>
      </c>
      <c r="C55" s="399"/>
      <c r="D55" s="399"/>
      <c r="E55" s="399"/>
      <c r="F55" s="399"/>
      <c r="G55" s="400"/>
      <c r="H55" s="397"/>
      <c r="I55" s="398"/>
      <c r="J55" s="398"/>
      <c r="K55" s="398"/>
      <c r="L55" s="398"/>
      <c r="M55" s="256" t="s">
        <v>2</v>
      </c>
      <c r="N55" s="397"/>
      <c r="O55" s="398"/>
      <c r="P55" s="398"/>
      <c r="Q55" s="398"/>
      <c r="R55" s="398"/>
      <c r="S55" s="256" t="s">
        <v>2</v>
      </c>
      <c r="T55" s="362"/>
      <c r="U55" s="363"/>
      <c r="V55" s="363"/>
      <c r="W55" s="363"/>
      <c r="X55" s="363"/>
      <c r="Y55" s="363"/>
      <c r="Z55" s="363"/>
      <c r="AA55" s="363"/>
      <c r="AB55" s="363"/>
      <c r="AC55" s="363"/>
      <c r="AD55" s="364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</row>
    <row r="56" spans="1:49" ht="16.5" customHeight="1" collapsed="1" thickTop="1" thickBot="1" x14ac:dyDescent="0.45">
      <c r="A56" s="404" t="s">
        <v>164</v>
      </c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6"/>
      <c r="N56" s="401">
        <f>SUM(N41:R55)</f>
        <v>0</v>
      </c>
      <c r="O56" s="402"/>
      <c r="P56" s="402"/>
      <c r="Q56" s="402"/>
      <c r="R56" s="402"/>
      <c r="S56" s="257" t="s">
        <v>100</v>
      </c>
      <c r="T56" s="357"/>
      <c r="U56" s="358"/>
      <c r="V56" s="358"/>
      <c r="W56" s="358"/>
      <c r="X56" s="358"/>
      <c r="Y56" s="358"/>
      <c r="Z56" s="358"/>
      <c r="AA56" s="358"/>
      <c r="AB56" s="358"/>
      <c r="AC56" s="358"/>
      <c r="AD56" s="359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</row>
    <row r="57" spans="1:49" ht="16.5" customHeight="1" x14ac:dyDescent="0.4">
      <c r="A57" s="403"/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</row>
    <row r="58" spans="1:49" s="261" customFormat="1" ht="18.75" customHeight="1" thickBot="1" x14ac:dyDescent="0.45">
      <c r="A58" s="258" t="s">
        <v>167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60"/>
      <c r="N58" s="260"/>
      <c r="O58" s="260"/>
      <c r="P58" s="260"/>
      <c r="Q58" s="260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N58" s="262" ph="1"/>
      <c r="AO58" s="261" ph="1"/>
      <c r="AP58" s="261" ph="1"/>
    </row>
    <row r="59" spans="1:49" s="261" customFormat="1" ht="18.75" customHeight="1" x14ac:dyDescent="0.4">
      <c r="A59" s="407" t="s">
        <v>168</v>
      </c>
      <c r="B59" s="309"/>
      <c r="C59" s="309"/>
      <c r="D59" s="408"/>
      <c r="E59" s="293" t="s">
        <v>169</v>
      </c>
      <c r="F59" s="294"/>
      <c r="G59" s="294"/>
      <c r="H59" s="294"/>
      <c r="I59" s="294"/>
      <c r="J59" s="294"/>
      <c r="K59" s="294"/>
      <c r="L59" s="295"/>
      <c r="M59" s="308" t="s">
        <v>170</v>
      </c>
      <c r="N59" s="309"/>
      <c r="O59" s="309"/>
      <c r="P59" s="309"/>
      <c r="Q59" s="309"/>
      <c r="R59" s="308" t="s">
        <v>171</v>
      </c>
      <c r="S59" s="309"/>
      <c r="T59" s="309" t="s">
        <v>172</v>
      </c>
      <c r="U59" s="310"/>
      <c r="V59" s="305" t="s">
        <v>173</v>
      </c>
      <c r="W59" s="306"/>
      <c r="X59" s="306"/>
      <c r="Y59" s="307"/>
      <c r="Z59" s="513" t="s">
        <v>174</v>
      </c>
      <c r="AA59" s="514"/>
      <c r="AB59" s="514"/>
      <c r="AC59" s="514"/>
      <c r="AD59" s="514"/>
      <c r="AE59" s="515"/>
      <c r="AF59" s="308" t="s">
        <v>116</v>
      </c>
      <c r="AG59" s="309"/>
      <c r="AH59" s="309"/>
      <c r="AI59" s="309"/>
      <c r="AJ59" s="309"/>
      <c r="AK59" s="529"/>
      <c r="AQ59" s="262"/>
      <c r="AR59" s="262"/>
      <c r="AS59" s="262"/>
      <c r="AT59" s="262"/>
      <c r="AU59" s="262"/>
    </row>
    <row r="60" spans="1:49" s="261" customFormat="1" ht="18.75" customHeight="1" x14ac:dyDescent="0.4">
      <c r="A60" s="311"/>
      <c r="B60" s="312"/>
      <c r="C60" s="312"/>
      <c r="D60" s="313"/>
      <c r="E60" s="290"/>
      <c r="F60" s="291"/>
      <c r="G60" s="291"/>
      <c r="H60" s="291"/>
      <c r="I60" s="291"/>
      <c r="J60" s="291"/>
      <c r="K60" s="291"/>
      <c r="L60" s="292"/>
      <c r="M60" s="314"/>
      <c r="N60" s="315"/>
      <c r="O60" s="315"/>
      <c r="P60" s="315"/>
      <c r="Q60" s="283" t="s">
        <v>239</v>
      </c>
      <c r="R60" s="316"/>
      <c r="S60" s="317"/>
      <c r="T60" s="318"/>
      <c r="U60" s="319"/>
      <c r="V60" s="296"/>
      <c r="W60" s="297"/>
      <c r="X60" s="297"/>
      <c r="Y60" s="298"/>
      <c r="Z60" s="296"/>
      <c r="AA60" s="297"/>
      <c r="AB60" s="297"/>
      <c r="AC60" s="297"/>
      <c r="AD60" s="297"/>
      <c r="AE60" s="298"/>
      <c r="AF60" s="521">
        <f>M60*R60</f>
        <v>0</v>
      </c>
      <c r="AG60" s="522"/>
      <c r="AH60" s="522"/>
      <c r="AI60" s="522"/>
      <c r="AJ60" s="522"/>
      <c r="AK60" s="284" t="s">
        <v>752</v>
      </c>
      <c r="AU60" s="262" ph="1"/>
      <c r="AV60" s="261" ph="1"/>
      <c r="AW60" s="261" ph="1"/>
    </row>
    <row r="61" spans="1:49" s="261" customFormat="1" ht="18.75" customHeight="1" x14ac:dyDescent="0.4">
      <c r="A61" s="311"/>
      <c r="B61" s="312"/>
      <c r="C61" s="312"/>
      <c r="D61" s="313"/>
      <c r="E61" s="290"/>
      <c r="F61" s="291"/>
      <c r="G61" s="291"/>
      <c r="H61" s="291"/>
      <c r="I61" s="291"/>
      <c r="J61" s="291"/>
      <c r="K61" s="291"/>
      <c r="L61" s="292"/>
      <c r="M61" s="314"/>
      <c r="N61" s="315"/>
      <c r="O61" s="315"/>
      <c r="P61" s="315"/>
      <c r="Q61" s="283" t="s">
        <v>239</v>
      </c>
      <c r="R61" s="316"/>
      <c r="S61" s="317"/>
      <c r="T61" s="318"/>
      <c r="U61" s="319"/>
      <c r="V61" s="296"/>
      <c r="W61" s="297"/>
      <c r="X61" s="297"/>
      <c r="Y61" s="298"/>
      <c r="Z61" s="296"/>
      <c r="AA61" s="297"/>
      <c r="AB61" s="297"/>
      <c r="AC61" s="297"/>
      <c r="AD61" s="297"/>
      <c r="AE61" s="298"/>
      <c r="AF61" s="521">
        <f>M61*R61</f>
        <v>0</v>
      </c>
      <c r="AG61" s="522"/>
      <c r="AH61" s="522"/>
      <c r="AI61" s="522"/>
      <c r="AJ61" s="522"/>
      <c r="AK61" s="284" t="s">
        <v>752</v>
      </c>
      <c r="AQ61" s="262"/>
      <c r="AR61" s="262"/>
      <c r="AS61" s="262"/>
      <c r="AT61" s="262"/>
      <c r="AU61" s="262"/>
    </row>
    <row r="62" spans="1:49" s="261" customFormat="1" ht="18.75" customHeight="1" x14ac:dyDescent="0.4">
      <c r="A62" s="311"/>
      <c r="B62" s="312"/>
      <c r="C62" s="312"/>
      <c r="D62" s="313"/>
      <c r="E62" s="290"/>
      <c r="F62" s="291"/>
      <c r="G62" s="291"/>
      <c r="H62" s="291"/>
      <c r="I62" s="291"/>
      <c r="J62" s="291"/>
      <c r="K62" s="291"/>
      <c r="L62" s="292"/>
      <c r="M62" s="314"/>
      <c r="N62" s="315"/>
      <c r="O62" s="315"/>
      <c r="P62" s="315"/>
      <c r="Q62" s="283" t="s">
        <v>239</v>
      </c>
      <c r="R62" s="316"/>
      <c r="S62" s="317"/>
      <c r="T62" s="318"/>
      <c r="U62" s="319"/>
      <c r="V62" s="296"/>
      <c r="W62" s="297"/>
      <c r="X62" s="297"/>
      <c r="Y62" s="298"/>
      <c r="Z62" s="296"/>
      <c r="AA62" s="297"/>
      <c r="AB62" s="297"/>
      <c r="AC62" s="297"/>
      <c r="AD62" s="297"/>
      <c r="AE62" s="298"/>
      <c r="AF62" s="521">
        <f>M62*R62</f>
        <v>0</v>
      </c>
      <c r="AG62" s="522"/>
      <c r="AH62" s="522"/>
      <c r="AI62" s="522"/>
      <c r="AJ62" s="522"/>
      <c r="AK62" s="284" t="s">
        <v>752</v>
      </c>
      <c r="AQ62" s="262"/>
      <c r="AR62" s="262"/>
      <c r="AS62" s="262"/>
      <c r="AT62" s="262"/>
      <c r="AU62" s="262"/>
    </row>
    <row r="63" spans="1:49" s="261" customFormat="1" ht="18.75" customHeight="1" x14ac:dyDescent="0.4">
      <c r="A63" s="311"/>
      <c r="B63" s="312"/>
      <c r="C63" s="312"/>
      <c r="D63" s="313"/>
      <c r="E63" s="290"/>
      <c r="F63" s="291"/>
      <c r="G63" s="291"/>
      <c r="H63" s="291"/>
      <c r="I63" s="291"/>
      <c r="J63" s="291"/>
      <c r="K63" s="291"/>
      <c r="L63" s="292"/>
      <c r="M63" s="314"/>
      <c r="N63" s="315"/>
      <c r="O63" s="315"/>
      <c r="P63" s="315"/>
      <c r="Q63" s="283" t="s">
        <v>239</v>
      </c>
      <c r="R63" s="316"/>
      <c r="S63" s="317"/>
      <c r="T63" s="318"/>
      <c r="U63" s="319"/>
      <c r="V63" s="296"/>
      <c r="W63" s="297"/>
      <c r="X63" s="297"/>
      <c r="Y63" s="298"/>
      <c r="Z63" s="296"/>
      <c r="AA63" s="297"/>
      <c r="AB63" s="297"/>
      <c r="AC63" s="297"/>
      <c r="AD63" s="297"/>
      <c r="AE63" s="298"/>
      <c r="AF63" s="521">
        <f>M63*R63</f>
        <v>0</v>
      </c>
      <c r="AG63" s="522"/>
      <c r="AH63" s="522"/>
      <c r="AI63" s="522"/>
      <c r="AJ63" s="522"/>
      <c r="AK63" s="284" t="s">
        <v>752</v>
      </c>
      <c r="AU63" s="262" ph="1"/>
      <c r="AV63" s="261" ph="1"/>
      <c r="AW63" s="261" ph="1"/>
    </row>
    <row r="64" spans="1:49" s="261" customFormat="1" ht="18.75" customHeight="1" thickBot="1" x14ac:dyDescent="0.45">
      <c r="A64" s="523"/>
      <c r="B64" s="444"/>
      <c r="C64" s="444"/>
      <c r="D64" s="524"/>
      <c r="E64" s="287"/>
      <c r="F64" s="288"/>
      <c r="G64" s="288"/>
      <c r="H64" s="288"/>
      <c r="I64" s="288"/>
      <c r="J64" s="288"/>
      <c r="K64" s="288"/>
      <c r="L64" s="289"/>
      <c r="M64" s="525"/>
      <c r="N64" s="526"/>
      <c r="O64" s="526"/>
      <c r="P64" s="526"/>
      <c r="Q64" s="281" t="s">
        <v>239</v>
      </c>
      <c r="R64" s="527"/>
      <c r="S64" s="528"/>
      <c r="T64" s="320"/>
      <c r="U64" s="321"/>
      <c r="V64" s="302"/>
      <c r="W64" s="303"/>
      <c r="X64" s="303"/>
      <c r="Y64" s="304"/>
      <c r="Z64" s="516"/>
      <c r="AA64" s="517"/>
      <c r="AB64" s="517"/>
      <c r="AC64" s="517"/>
      <c r="AD64" s="517"/>
      <c r="AE64" s="518"/>
      <c r="AF64" s="519">
        <f>M64*R64</f>
        <v>0</v>
      </c>
      <c r="AG64" s="520"/>
      <c r="AH64" s="520"/>
      <c r="AI64" s="520"/>
      <c r="AJ64" s="520"/>
      <c r="AK64" s="282" t="s">
        <v>752</v>
      </c>
      <c r="AU64" s="262" ph="1"/>
      <c r="AV64" s="261" ph="1"/>
      <c r="AW64" s="261" ph="1"/>
    </row>
    <row r="65" spans="1:42" s="242" customFormat="1" ht="18.75" customHeight="1" thickTop="1" thickBot="1" x14ac:dyDescent="0.45">
      <c r="A65" s="299" t="s">
        <v>175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1"/>
      <c r="AF65" s="505">
        <f>SUM(AF60:AJ64)</f>
        <v>0</v>
      </c>
      <c r="AG65" s="506"/>
      <c r="AH65" s="506"/>
      <c r="AI65" s="506"/>
      <c r="AJ65" s="506"/>
      <c r="AK65" s="263" t="s">
        <v>2</v>
      </c>
    </row>
    <row r="67" spans="1:42" ht="16.5" customHeight="1" x14ac:dyDescent="0.35">
      <c r="AN67" s="222" ph="1"/>
      <c r="AO67" s="222" ph="1"/>
      <c r="AP67" s="222" ph="1"/>
    </row>
  </sheetData>
  <sheetProtection formatCells="0" formatColumns="0" formatRows="0" insertRows="0" deleteRows="0" selectLockedCells="1"/>
  <dataConsolidate/>
  <mergeCells count="373">
    <mergeCell ref="AF61:AJ61"/>
    <mergeCell ref="AF59:AK59"/>
    <mergeCell ref="A60:D60"/>
    <mergeCell ref="M60:P60"/>
    <mergeCell ref="R60:S60"/>
    <mergeCell ref="AF62:AJ62"/>
    <mergeCell ref="AF60:AJ60"/>
    <mergeCell ref="A61:D61"/>
    <mergeCell ref="M61:P61"/>
    <mergeCell ref="R61:S61"/>
    <mergeCell ref="T61:U61"/>
    <mergeCell ref="AF65:AJ65"/>
    <mergeCell ref="A1:G1"/>
    <mergeCell ref="N16:Q16"/>
    <mergeCell ref="N15:Q15"/>
    <mergeCell ref="N14:Q14"/>
    <mergeCell ref="A8:C10"/>
    <mergeCell ref="Z59:AE59"/>
    <mergeCell ref="Z60:AE60"/>
    <mergeCell ref="Z64:AE64"/>
    <mergeCell ref="Z63:AE63"/>
    <mergeCell ref="Z62:AE62"/>
    <mergeCell ref="Z61:AE61"/>
    <mergeCell ref="AF64:AJ64"/>
    <mergeCell ref="T63:U63"/>
    <mergeCell ref="AF63:AJ63"/>
    <mergeCell ref="A64:D64"/>
    <mergeCell ref="M64:P64"/>
    <mergeCell ref="R64:S64"/>
    <mergeCell ref="B46:G46"/>
    <mergeCell ref="B45:G45"/>
    <mergeCell ref="B44:G44"/>
    <mergeCell ref="B43:G43"/>
    <mergeCell ref="H44:L44"/>
    <mergeCell ref="H46:L46"/>
    <mergeCell ref="AC33:AH33"/>
    <mergeCell ref="AI33:AL33"/>
    <mergeCell ref="AM33:AN33"/>
    <mergeCell ref="AO33:AR33"/>
    <mergeCell ref="H42:L42"/>
    <mergeCell ref="N41:R41"/>
    <mergeCell ref="N42:R42"/>
    <mergeCell ref="AC31:AH31"/>
    <mergeCell ref="AI31:AL31"/>
    <mergeCell ref="AM31:AN31"/>
    <mergeCell ref="AO31:AR31"/>
    <mergeCell ref="H32:J32"/>
    <mergeCell ref="AI32:AL32"/>
    <mergeCell ref="AM32:AN32"/>
    <mergeCell ref="K32:M32"/>
    <mergeCell ref="N32:P32"/>
    <mergeCell ref="Q32:S32"/>
    <mergeCell ref="T32:V32"/>
    <mergeCell ref="W32:Y32"/>
    <mergeCell ref="Z32:AB32"/>
    <mergeCell ref="AI35:AL35"/>
    <mergeCell ref="AM35:AN35"/>
    <mergeCell ref="AO35:AR35"/>
    <mergeCell ref="H31:J31"/>
    <mergeCell ref="AO34:AR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H35"/>
    <mergeCell ref="T34:V34"/>
    <mergeCell ref="W34:Y34"/>
    <mergeCell ref="Z34:AB34"/>
    <mergeCell ref="AC34:AH34"/>
    <mergeCell ref="AI34:AL34"/>
    <mergeCell ref="AM34:AN34"/>
    <mergeCell ref="N23:P23"/>
    <mergeCell ref="Q23:S23"/>
    <mergeCell ref="H30:J30"/>
    <mergeCell ref="K30:M30"/>
    <mergeCell ref="N30:P30"/>
    <mergeCell ref="Q30:S30"/>
    <mergeCell ref="B34:G34"/>
    <mergeCell ref="H34:J34"/>
    <mergeCell ref="K34:M34"/>
    <mergeCell ref="N34:P34"/>
    <mergeCell ref="Q34:S34"/>
    <mergeCell ref="B33:G33"/>
    <mergeCell ref="H33:J33"/>
    <mergeCell ref="K33:M33"/>
    <mergeCell ref="N33:P33"/>
    <mergeCell ref="Q33:S33"/>
    <mergeCell ref="Q31:S31"/>
    <mergeCell ref="B32:G32"/>
    <mergeCell ref="B31:G31"/>
    <mergeCell ref="K31:M31"/>
    <mergeCell ref="N31:P31"/>
    <mergeCell ref="B25:G25"/>
    <mergeCell ref="B24:G24"/>
    <mergeCell ref="B23:G23"/>
    <mergeCell ref="B22:G22"/>
    <mergeCell ref="B36:G36"/>
    <mergeCell ref="B30:G30"/>
    <mergeCell ref="B29:G29"/>
    <mergeCell ref="B28:G28"/>
    <mergeCell ref="B27:G27"/>
    <mergeCell ref="B26:G26"/>
    <mergeCell ref="B16:F16"/>
    <mergeCell ref="G16:K16"/>
    <mergeCell ref="A19:G21"/>
    <mergeCell ref="H19:M20"/>
    <mergeCell ref="S16:W16"/>
    <mergeCell ref="A17:F17"/>
    <mergeCell ref="G17:K17"/>
    <mergeCell ref="M17:Q17"/>
    <mergeCell ref="S17:W17"/>
    <mergeCell ref="B14:F14"/>
    <mergeCell ref="G14:K14"/>
    <mergeCell ref="S14:W14"/>
    <mergeCell ref="B15:F15"/>
    <mergeCell ref="G15:K15"/>
    <mergeCell ref="S15:W15"/>
    <mergeCell ref="A12:F12"/>
    <mergeCell ref="A13:F13"/>
    <mergeCell ref="AH10:AM10"/>
    <mergeCell ref="D10:F10"/>
    <mergeCell ref="M10:O10"/>
    <mergeCell ref="AH9:AM9"/>
    <mergeCell ref="G8:L8"/>
    <mergeCell ref="G9:L9"/>
    <mergeCell ref="P8:U8"/>
    <mergeCell ref="P9:U9"/>
    <mergeCell ref="Y8:AD8"/>
    <mergeCell ref="Y9:AD9"/>
    <mergeCell ref="V8:X8"/>
    <mergeCell ref="AE8:AG8"/>
    <mergeCell ref="V10:X10"/>
    <mergeCell ref="AE10:AG10"/>
    <mergeCell ref="G12:X12"/>
    <mergeCell ref="G13:L13"/>
    <mergeCell ref="M13:R13"/>
    <mergeCell ref="S13:X13"/>
    <mergeCell ref="G10:L10"/>
    <mergeCell ref="P10:U10"/>
    <mergeCell ref="Y10:AD10"/>
    <mergeCell ref="A3:AU3"/>
    <mergeCell ref="D8:F8"/>
    <mergeCell ref="M8:O8"/>
    <mergeCell ref="AH8:AM8"/>
    <mergeCell ref="AH4:AM4"/>
    <mergeCell ref="AN4:AT4"/>
    <mergeCell ref="A2:AU2"/>
    <mergeCell ref="V9:X9"/>
    <mergeCell ref="AE9:AG9"/>
    <mergeCell ref="D9:F9"/>
    <mergeCell ref="M9:O9"/>
    <mergeCell ref="U4:AD4"/>
    <mergeCell ref="AH5:AJ5"/>
    <mergeCell ref="AK5:AT5"/>
    <mergeCell ref="AH6:AJ6"/>
    <mergeCell ref="AK6:AT6"/>
    <mergeCell ref="N19:Y19"/>
    <mergeCell ref="N20:S20"/>
    <mergeCell ref="H21:J21"/>
    <mergeCell ref="H22:J22"/>
    <mergeCell ref="K22:M22"/>
    <mergeCell ref="N22:P22"/>
    <mergeCell ref="Q22:S22"/>
    <mergeCell ref="K21:M21"/>
    <mergeCell ref="T20:Y20"/>
    <mergeCell ref="T21:V21"/>
    <mergeCell ref="W21:Y21"/>
    <mergeCell ref="W22:Y22"/>
    <mergeCell ref="Z19:AB21"/>
    <mergeCell ref="N21:P21"/>
    <mergeCell ref="Q21:S21"/>
    <mergeCell ref="AI22:AL22"/>
    <mergeCell ref="T22:V22"/>
    <mergeCell ref="AC22:AH22"/>
    <mergeCell ref="H25:J25"/>
    <mergeCell ref="K25:M25"/>
    <mergeCell ref="N25:P25"/>
    <mergeCell ref="Q25:S25"/>
    <mergeCell ref="H24:J24"/>
    <mergeCell ref="K24:M24"/>
    <mergeCell ref="N24:P24"/>
    <mergeCell ref="Q24:S24"/>
    <mergeCell ref="T25:V25"/>
    <mergeCell ref="W25:Y25"/>
    <mergeCell ref="Z25:AB25"/>
    <mergeCell ref="AI25:AL25"/>
    <mergeCell ref="W24:Y24"/>
    <mergeCell ref="Z24:AB24"/>
    <mergeCell ref="AI24:AL24"/>
    <mergeCell ref="T24:V24"/>
    <mergeCell ref="AC25:AH25"/>
    <mergeCell ref="H23:J23"/>
    <mergeCell ref="AI23:AL23"/>
    <mergeCell ref="T23:V23"/>
    <mergeCell ref="W23:Y23"/>
    <mergeCell ref="Z23:AB23"/>
    <mergeCell ref="H27:J27"/>
    <mergeCell ref="K27:M27"/>
    <mergeCell ref="N27:P27"/>
    <mergeCell ref="Q27:S27"/>
    <mergeCell ref="H26:J26"/>
    <mergeCell ref="K26:M26"/>
    <mergeCell ref="N26:P26"/>
    <mergeCell ref="Q26:S26"/>
    <mergeCell ref="W26:Y26"/>
    <mergeCell ref="Z26:AB26"/>
    <mergeCell ref="AI26:AL26"/>
    <mergeCell ref="T26:V26"/>
    <mergeCell ref="AC27:AH27"/>
    <mergeCell ref="AC26:AH26"/>
    <mergeCell ref="AC23:AH23"/>
    <mergeCell ref="AC24:AH24"/>
    <mergeCell ref="T27:V27"/>
    <mergeCell ref="W27:Y27"/>
    <mergeCell ref="Z27:AB27"/>
    <mergeCell ref="K23:M23"/>
    <mergeCell ref="W30:Y30"/>
    <mergeCell ref="T30:V30"/>
    <mergeCell ref="H36:J36"/>
    <mergeCell ref="T29:V29"/>
    <mergeCell ref="W29:Y29"/>
    <mergeCell ref="Z29:AB29"/>
    <mergeCell ref="H28:J28"/>
    <mergeCell ref="H29:J29"/>
    <mergeCell ref="Z31:AB31"/>
    <mergeCell ref="Z28:AB28"/>
    <mergeCell ref="T28:V28"/>
    <mergeCell ref="K28:M28"/>
    <mergeCell ref="N28:P28"/>
    <mergeCell ref="Q28:S28"/>
    <mergeCell ref="W28:Y28"/>
    <mergeCell ref="Z36:AB36"/>
    <mergeCell ref="K36:M36"/>
    <mergeCell ref="N36:P36"/>
    <mergeCell ref="T33:V33"/>
    <mergeCell ref="T31:V31"/>
    <mergeCell ref="W31:Y31"/>
    <mergeCell ref="Z33:AB33"/>
    <mergeCell ref="A57:M57"/>
    <mergeCell ref="A56:M56"/>
    <mergeCell ref="A59:D59"/>
    <mergeCell ref="M59:Q59"/>
    <mergeCell ref="Q36:S36"/>
    <mergeCell ref="K29:M29"/>
    <mergeCell ref="N29:P29"/>
    <mergeCell ref="Q29:S29"/>
    <mergeCell ref="N55:R55"/>
    <mergeCell ref="A40:G40"/>
    <mergeCell ref="N40:S40"/>
    <mergeCell ref="N43:R43"/>
    <mergeCell ref="N44:R44"/>
    <mergeCell ref="H43:L43"/>
    <mergeCell ref="H40:M40"/>
    <mergeCell ref="H41:L41"/>
    <mergeCell ref="B51:G51"/>
    <mergeCell ref="H51:L51"/>
    <mergeCell ref="N51:R51"/>
    <mergeCell ref="B42:G42"/>
    <mergeCell ref="B41:G41"/>
    <mergeCell ref="B50:G50"/>
    <mergeCell ref="H50:L50"/>
    <mergeCell ref="N50:R50"/>
    <mergeCell ref="N48:R48"/>
    <mergeCell ref="H47:L47"/>
    <mergeCell ref="H48:L48"/>
    <mergeCell ref="H49:L49"/>
    <mergeCell ref="H55:L55"/>
    <mergeCell ref="N47:R47"/>
    <mergeCell ref="B55:G55"/>
    <mergeCell ref="B49:G49"/>
    <mergeCell ref="N56:R56"/>
    <mergeCell ref="B48:G48"/>
    <mergeCell ref="B47:G47"/>
    <mergeCell ref="B54:G54"/>
    <mergeCell ref="H54:L54"/>
    <mergeCell ref="N54:R54"/>
    <mergeCell ref="B53:G53"/>
    <mergeCell ref="H53:L53"/>
    <mergeCell ref="N53:R53"/>
    <mergeCell ref="B52:G52"/>
    <mergeCell ref="H52:L52"/>
    <mergeCell ref="N52:R52"/>
    <mergeCell ref="AI19:AN21"/>
    <mergeCell ref="AC19:AH21"/>
    <mergeCell ref="AO28:AR28"/>
    <mergeCell ref="AO29:AR29"/>
    <mergeCell ref="AO30:AR30"/>
    <mergeCell ref="AC29:AH29"/>
    <mergeCell ref="AC32:AH32"/>
    <mergeCell ref="AO32:AR32"/>
    <mergeCell ref="W33:Y33"/>
    <mergeCell ref="AO19:AT21"/>
    <mergeCell ref="AO25:AR25"/>
    <mergeCell ref="AO26:AR26"/>
    <mergeCell ref="AO27:AR27"/>
    <mergeCell ref="AM26:AN26"/>
    <mergeCell ref="AM27:AN27"/>
    <mergeCell ref="AI28:AL28"/>
    <mergeCell ref="AI27:AL27"/>
    <mergeCell ref="AM22:AN22"/>
    <mergeCell ref="AM23:AN23"/>
    <mergeCell ref="AI29:AL29"/>
    <mergeCell ref="Z30:AB30"/>
    <mergeCell ref="AI30:AL30"/>
    <mergeCell ref="AC30:AH30"/>
    <mergeCell ref="Z22:AB22"/>
    <mergeCell ref="T56:AD56"/>
    <mergeCell ref="T43:AD43"/>
    <mergeCell ref="T44:AD44"/>
    <mergeCell ref="T45:AD45"/>
    <mergeCell ref="T46:AD46"/>
    <mergeCell ref="T49:AD49"/>
    <mergeCell ref="T42:AD42"/>
    <mergeCell ref="AI37:AL37"/>
    <mergeCell ref="T55:AD55"/>
    <mergeCell ref="T41:AD41"/>
    <mergeCell ref="T50:AD50"/>
    <mergeCell ref="T51:AD51"/>
    <mergeCell ref="T54:AD54"/>
    <mergeCell ref="T53:AD53"/>
    <mergeCell ref="T52:AD52"/>
    <mergeCell ref="AO36:AR36"/>
    <mergeCell ref="AM36:AN36"/>
    <mergeCell ref="AM28:AN28"/>
    <mergeCell ref="AM29:AN29"/>
    <mergeCell ref="AM30:AN30"/>
    <mergeCell ref="AO22:AR22"/>
    <mergeCell ref="AO23:AR23"/>
    <mergeCell ref="AO24:AR24"/>
    <mergeCell ref="N49:R49"/>
    <mergeCell ref="AM37:AN37"/>
    <mergeCell ref="AM24:AN24"/>
    <mergeCell ref="AM25:AN25"/>
    <mergeCell ref="AC28:AH28"/>
    <mergeCell ref="N45:R45"/>
    <mergeCell ref="N46:R46"/>
    <mergeCell ref="AI36:AL36"/>
    <mergeCell ref="T47:AD47"/>
    <mergeCell ref="T48:AD48"/>
    <mergeCell ref="A37:AH37"/>
    <mergeCell ref="T40:AD40"/>
    <mergeCell ref="AC36:AH36"/>
    <mergeCell ref="T36:V36"/>
    <mergeCell ref="W36:Y36"/>
    <mergeCell ref="H45:L45"/>
    <mergeCell ref="E64:L64"/>
    <mergeCell ref="E63:L63"/>
    <mergeCell ref="E62:L62"/>
    <mergeCell ref="E61:L61"/>
    <mergeCell ref="E60:L60"/>
    <mergeCell ref="E59:L59"/>
    <mergeCell ref="V60:Y60"/>
    <mergeCell ref="A65:AE65"/>
    <mergeCell ref="V64:Y64"/>
    <mergeCell ref="V63:Y63"/>
    <mergeCell ref="V62:Y62"/>
    <mergeCell ref="V61:Y61"/>
    <mergeCell ref="V59:Y59"/>
    <mergeCell ref="R59:S59"/>
    <mergeCell ref="T59:U59"/>
    <mergeCell ref="A63:D63"/>
    <mergeCell ref="M63:P63"/>
    <mergeCell ref="R63:S63"/>
    <mergeCell ref="T60:U60"/>
    <mergeCell ref="A62:D62"/>
    <mergeCell ref="M62:P62"/>
    <mergeCell ref="R62:S62"/>
    <mergeCell ref="T62:U62"/>
    <mergeCell ref="T64:U64"/>
  </mergeCells>
  <phoneticPr fontId="4"/>
  <conditionalFormatting sqref="N42:R49 N55:R55">
    <cfRule type="expression" dxfId="107" priority="56">
      <formula>ISBLANK(N42)</formula>
    </cfRule>
  </conditionalFormatting>
  <conditionalFormatting sqref="H22:J30 N22:P30 T22:V22 N36:P36 H36:J36">
    <cfRule type="expression" dxfId="106" priority="55">
      <formula>ISBLANK(H22)</formula>
    </cfRule>
  </conditionalFormatting>
  <conditionalFormatting sqref="Z22:AB30 Z36:AB36">
    <cfRule type="expression" dxfId="105" priority="54">
      <formula>ISBLANK(Z22)</formula>
    </cfRule>
  </conditionalFormatting>
  <conditionalFormatting sqref="H42:L49 H55:L55">
    <cfRule type="expression" dxfId="104" priority="53">
      <formula>ISBLANK(H42)</formula>
    </cfRule>
  </conditionalFormatting>
  <conditionalFormatting sqref="N41:R41 H41:J41">
    <cfRule type="containsBlanks" dxfId="103" priority="48">
      <formula>LEN(TRIM(H41))=0</formula>
    </cfRule>
  </conditionalFormatting>
  <conditionalFormatting sqref="AO23:AR30 AO36:AR36">
    <cfRule type="containsBlanks" dxfId="102" priority="40">
      <formula>LEN(TRIM(AO23))=0</formula>
    </cfRule>
  </conditionalFormatting>
  <conditionalFormatting sqref="AT22 V60:V64">
    <cfRule type="containsBlanks" dxfId="101" priority="42">
      <formula>LEN(TRIM(V22))=0</formula>
    </cfRule>
  </conditionalFormatting>
  <conditionalFormatting sqref="AO22:AR22">
    <cfRule type="containsBlanks" dxfId="100" priority="41">
      <formula>LEN(TRIM(AO22))=0</formula>
    </cfRule>
  </conditionalFormatting>
  <conditionalFormatting sqref="AT23:AT30 AT36">
    <cfRule type="containsBlanks" dxfId="99" priority="39">
      <formula>LEN(TRIM(AT23))=0</formula>
    </cfRule>
  </conditionalFormatting>
  <conditionalFormatting sqref="A22:B22">
    <cfRule type="expression" dxfId="98" priority="37">
      <formula>A22=""</formula>
    </cfRule>
  </conditionalFormatting>
  <conditionalFormatting sqref="A23:B30 A36:B36">
    <cfRule type="expression" dxfId="97" priority="36">
      <formula>A23=""</formula>
    </cfRule>
  </conditionalFormatting>
  <conditionalFormatting sqref="H31:J35 N31:P35">
    <cfRule type="expression" dxfId="96" priority="29">
      <formula>ISBLANK(H31)</formula>
    </cfRule>
  </conditionalFormatting>
  <conditionalFormatting sqref="AN4:AT4 AK5:AT5 AH8:AM10 Y8:AD10 P8:U10 G8:L10 E60:E64 M60:P64">
    <cfRule type="cellIs" dxfId="95" priority="31" operator="equal">
      <formula>""</formula>
    </cfRule>
  </conditionalFormatting>
  <conditionalFormatting sqref="AK6:AT6">
    <cfRule type="cellIs" dxfId="94" priority="30" operator="equal">
      <formula>""</formula>
    </cfRule>
  </conditionalFormatting>
  <conditionalFormatting sqref="A32:B35">
    <cfRule type="expression" dxfId="93" priority="22">
      <formula>A32=""</formula>
    </cfRule>
  </conditionalFormatting>
  <conditionalFormatting sqref="Z31:AB35">
    <cfRule type="expression" dxfId="92" priority="28">
      <formula>ISBLANK(Z31)</formula>
    </cfRule>
  </conditionalFormatting>
  <conditionalFormatting sqref="AT31">
    <cfRule type="containsBlanks" dxfId="91" priority="27">
      <formula>LEN(TRIM(AT31))=0</formula>
    </cfRule>
  </conditionalFormatting>
  <conditionalFormatting sqref="AO31:AR31">
    <cfRule type="containsBlanks" dxfId="90" priority="26">
      <formula>LEN(TRIM(AO31))=0</formula>
    </cfRule>
  </conditionalFormatting>
  <conditionalFormatting sqref="AO32:AR35">
    <cfRule type="containsBlanks" dxfId="89" priority="25">
      <formula>LEN(TRIM(AO32))=0</formula>
    </cfRule>
  </conditionalFormatting>
  <conditionalFormatting sqref="AT32:AT35">
    <cfRule type="containsBlanks" dxfId="88" priority="24">
      <formula>LEN(TRIM(AT32))=0</formula>
    </cfRule>
  </conditionalFormatting>
  <conditionalFormatting sqref="A31:B31">
    <cfRule type="expression" dxfId="87" priority="23">
      <formula>A31=""</formula>
    </cfRule>
  </conditionalFormatting>
  <conditionalFormatting sqref="N51:R54">
    <cfRule type="expression" dxfId="86" priority="21">
      <formula>ISBLANK(N51)</formula>
    </cfRule>
  </conditionalFormatting>
  <conditionalFormatting sqref="H51:L54">
    <cfRule type="expression" dxfId="85" priority="19">
      <formula>ISBLANK(H51)</formula>
    </cfRule>
  </conditionalFormatting>
  <conditionalFormatting sqref="N50:R50 H50:J50">
    <cfRule type="containsBlanks" dxfId="84" priority="16">
      <formula>LEN(TRIM(H50))=0</formula>
    </cfRule>
  </conditionalFormatting>
  <conditionalFormatting sqref="A41">
    <cfRule type="expression" dxfId="83" priority="12">
      <formula>A41=""</formula>
    </cfRule>
  </conditionalFormatting>
  <conditionalFormatting sqref="A42:A49 A55">
    <cfRule type="expression" dxfId="82" priority="11">
      <formula>A42=""</formula>
    </cfRule>
  </conditionalFormatting>
  <conditionalFormatting sqref="A51:A54">
    <cfRule type="expression" dxfId="81" priority="9">
      <formula>A51=""</formula>
    </cfRule>
  </conditionalFormatting>
  <conditionalFormatting sqref="A50">
    <cfRule type="expression" dxfId="80" priority="10">
      <formula>A50=""</formula>
    </cfRule>
  </conditionalFormatting>
  <conditionalFormatting sqref="T41:AD55">
    <cfRule type="cellIs" dxfId="79" priority="8" operator="equal">
      <formula>""</formula>
    </cfRule>
  </conditionalFormatting>
  <conditionalFormatting sqref="A60:D64">
    <cfRule type="cellIs" dxfId="78" priority="6" operator="equal">
      <formula>""</formula>
    </cfRule>
  </conditionalFormatting>
  <conditionalFormatting sqref="R60:U64">
    <cfRule type="cellIs" dxfId="77" priority="5" operator="equal">
      <formula>""</formula>
    </cfRule>
  </conditionalFormatting>
  <conditionalFormatting sqref="Z60:AE64">
    <cfRule type="cellIs" dxfId="76" priority="4" operator="equal">
      <formula>""</formula>
    </cfRule>
  </conditionalFormatting>
  <conditionalFormatting sqref="AC22:AH29">
    <cfRule type="cellIs" dxfId="75" priority="2" operator="equal">
      <formula>""</formula>
    </cfRule>
  </conditionalFormatting>
  <conditionalFormatting sqref="T23:V36">
    <cfRule type="expression" dxfId="74" priority="1">
      <formula>ISBLANK(T23)</formula>
    </cfRule>
  </conditionalFormatting>
  <dataValidations xWindow="186" yWindow="626" count="10">
    <dataValidation type="list" allowBlank="1" showInputMessage="1" promptTitle="【BANK ID】" prompt="分からない場合は、「不明」を選択ください" sqref="AO22:AR36">
      <formula1>"ID未取得,不明"</formula1>
    </dataValidation>
    <dataValidation type="list" allowBlank="1" showInputMessage="1" showErrorMessage="1" sqref="AT22:AT36">
      <formula1>"1,2,3,4"</formula1>
    </dataValidation>
    <dataValidation allowBlank="1" showInputMessage="1" showErrorMessage="1" promptTitle="実施回数該当を記入してください" prompt="（例）_x000a_実施回数：全12回の場合_x000a_・全部のに参加→「全回」_x000a_・うち第3回、第6回参加→「第3回、第6回」_x000a_・うち第2回から第8回参加→「第2回~第8回」" sqref="AC30:AH36"/>
    <dataValidation type="list" allowBlank="1" showInputMessage="1" showErrorMessage="1" prompt="▽印より選択してください" sqref="Z30:AB36">
      <formula1>"決定通知日 "</formula1>
    </dataValidation>
    <dataValidation type="list" allowBlank="1" showInputMessage="1" sqref="A60:A64">
      <formula1>"運搬費,消耗品,レンタル費,著作権使用料"</formula1>
    </dataValidation>
    <dataValidation allowBlank="1" showInputMessage="1" showErrorMessage="1" promptTitle="受付ID" prompt="不明の場合は、実施校へご確認ください。" sqref="AK5:AT5"/>
    <dataValidation allowBlank="1" showInputMessage="1" showErrorMessage="1" prompt="右上の「受付ID」「実施校名」を記入いただきますと、自動的に反映されます_x000a_※反映されない場合は、事務局にて入力いたします_x000a_" sqref="G14:K16"/>
    <dataValidation allowBlank="1" showInputMessage="1" showErrorMessage="1" promptTitle="実施該当回を記入してください" prompt="（例）_x000a_実施回数：全12回の場合_x000a_・全部の回に参加→「全回」_x000a_・うち第3回、第6回参加→「第3回、第6回」_x000a_・うち第2回から第8回参加→「第2回~第8回」" sqref="Z60:AE64 AC22:AH29"/>
    <dataValidation type="list" allowBlank="1" showInputMessage="1" showErrorMessage="1" prompt="▽印より選択してください" sqref="Z22:AB29">
      <formula1>"決定通知記載日 "</formula1>
    </dataValidation>
    <dataValidation type="list" allowBlank="1" showInputMessage="1" prompt="▽印より選択してください" sqref="V60:V64">
      <formula1>"決定通知記載日"</formula1>
    </dataValidation>
  </dataValidations>
  <printOptions horizontalCentered="1"/>
  <pageMargins left="0.25" right="0.25" top="0.75" bottom="0.75" header="0.3" footer="0.3"/>
  <pageSetup paperSize="9" scale="6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X44"/>
  <sheetViews>
    <sheetView showGridLines="0" workbookViewId="0">
      <selection sqref="A1:G1"/>
    </sheetView>
  </sheetViews>
  <sheetFormatPr defaultColWidth="2.375" defaultRowHeight="22.5" customHeight="1" x14ac:dyDescent="0.4"/>
  <cols>
    <col min="1" max="5" width="2.375" style="3"/>
    <col min="6" max="6" width="2.375" style="3" customWidth="1"/>
    <col min="7" max="42" width="2.375" style="3"/>
    <col min="43" max="43" width="2.375" style="3" customWidth="1"/>
    <col min="44" max="16384" width="2.375" style="3"/>
  </cols>
  <sheetData>
    <row r="1" spans="1:50" s="104" customFormat="1" ht="22.5" customHeight="1" x14ac:dyDescent="0.4">
      <c r="A1" s="542" t="s">
        <v>210</v>
      </c>
      <c r="B1" s="542"/>
      <c r="C1" s="542"/>
      <c r="D1" s="542"/>
      <c r="E1" s="542"/>
      <c r="F1" s="542"/>
      <c r="G1" s="54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50" s="105" customFormat="1" ht="22.5" customHeight="1" x14ac:dyDescent="0.4">
      <c r="A2" s="543" t="s">
        <v>211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</row>
    <row r="3" spans="1:50" s="104" customFormat="1" ht="28.5" customHeight="1" x14ac:dyDescent="0.4">
      <c r="A3" s="543" t="s">
        <v>180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</row>
    <row r="4" spans="1:50" s="104" customFormat="1" ht="22.5" customHeight="1" thickBot="1" x14ac:dyDescent="0.4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9"/>
      <c r="AF4" s="129"/>
      <c r="AG4" s="129"/>
      <c r="AH4" s="129"/>
      <c r="AI4" s="129"/>
      <c r="AJ4" s="129"/>
      <c r="AK4" s="127"/>
      <c r="AL4" s="127"/>
      <c r="AM4" s="127"/>
      <c r="AN4" s="128"/>
      <c r="AO4" s="128"/>
      <c r="AP4" s="128"/>
      <c r="AQ4" s="128"/>
      <c r="AX4" s="130"/>
    </row>
    <row r="5" spans="1:50" s="65" customFormat="1" ht="16.5" customHeight="1" x14ac:dyDescent="0.4">
      <c r="A5" s="545" t="s">
        <v>181</v>
      </c>
      <c r="B5" s="546"/>
      <c r="C5" s="547"/>
      <c r="D5" s="554" t="s">
        <v>129</v>
      </c>
      <c r="E5" s="555"/>
      <c r="F5" s="556"/>
      <c r="G5" s="557" t="str">
        <f>IF(【様式12】経費報告書兼支払依頼書!G8="","",【様式12】経費報告書兼支払依頼書!G8)</f>
        <v/>
      </c>
      <c r="H5" s="557"/>
      <c r="I5" s="557"/>
      <c r="J5" s="557"/>
      <c r="K5" s="557"/>
      <c r="L5" s="558"/>
      <c r="M5" s="555" t="s">
        <v>128</v>
      </c>
      <c r="N5" s="555"/>
      <c r="O5" s="556"/>
      <c r="P5" s="557" t="str">
        <f>IF(【様式12】経費報告書兼支払依頼書!P8="","",【様式12】経費報告書兼支払依頼書!P8)</f>
        <v/>
      </c>
      <c r="Q5" s="557"/>
      <c r="R5" s="557"/>
      <c r="S5" s="557"/>
      <c r="T5" s="557"/>
      <c r="U5" s="558"/>
      <c r="V5" s="556" t="s">
        <v>127</v>
      </c>
      <c r="W5" s="737"/>
      <c r="X5" s="737"/>
      <c r="Y5" s="557" t="str">
        <f>IF(【様式12】経費報告書兼支払依頼書!Y8="","",【様式12】経費報告書兼支払依頼書!Y8)</f>
        <v/>
      </c>
      <c r="Z5" s="557"/>
      <c r="AA5" s="557"/>
      <c r="AB5" s="557"/>
      <c r="AC5" s="557"/>
      <c r="AD5" s="558"/>
      <c r="AE5" s="555" t="s">
        <v>126</v>
      </c>
      <c r="AF5" s="555"/>
      <c r="AG5" s="556"/>
      <c r="AH5" s="557" t="str">
        <f>IF(【様式12】経費報告書兼支払依頼書!AH8="","",【様式12】経費報告書兼支払依頼書!AH8)</f>
        <v/>
      </c>
      <c r="AI5" s="557"/>
      <c r="AJ5" s="557"/>
      <c r="AK5" s="557"/>
      <c r="AL5" s="557"/>
      <c r="AM5" s="565"/>
      <c r="AN5" s="66"/>
    </row>
    <row r="6" spans="1:50" s="65" customFormat="1" ht="16.5" customHeight="1" x14ac:dyDescent="0.4">
      <c r="A6" s="548"/>
      <c r="B6" s="549"/>
      <c r="C6" s="550"/>
      <c r="D6" s="738" t="s">
        <v>125</v>
      </c>
      <c r="E6" s="739"/>
      <c r="F6" s="740"/>
      <c r="G6" s="741" t="str">
        <f>IF(【様式12】経費報告書兼支払依頼書!G9="","",【様式12】経費報告書兼支払依頼書!G9)</f>
        <v/>
      </c>
      <c r="H6" s="741"/>
      <c r="I6" s="741"/>
      <c r="J6" s="741"/>
      <c r="K6" s="741"/>
      <c r="L6" s="742"/>
      <c r="M6" s="743" t="s">
        <v>124</v>
      </c>
      <c r="N6" s="743"/>
      <c r="O6" s="744"/>
      <c r="P6" s="701" t="str">
        <f>IF(【様式12】経費報告書兼支払依頼書!P9="","",【様式12】経費報告書兼支払依頼書!P9)</f>
        <v/>
      </c>
      <c r="Q6" s="701"/>
      <c r="R6" s="701"/>
      <c r="S6" s="701"/>
      <c r="T6" s="701"/>
      <c r="U6" s="745"/>
      <c r="V6" s="699" t="s">
        <v>123</v>
      </c>
      <c r="W6" s="699"/>
      <c r="X6" s="700"/>
      <c r="Y6" s="701" t="str">
        <f>IF(【様式12】経費報告書兼支払依頼書!Y9="","",【様式12】経費報告書兼支払依頼書!Y9)</f>
        <v/>
      </c>
      <c r="Z6" s="701"/>
      <c r="AA6" s="701"/>
      <c r="AB6" s="701"/>
      <c r="AC6" s="701"/>
      <c r="AD6" s="745"/>
      <c r="AE6" s="699" t="s">
        <v>122</v>
      </c>
      <c r="AF6" s="699"/>
      <c r="AG6" s="700"/>
      <c r="AH6" s="701" t="str">
        <f>IF(【様式12】経費報告書兼支払依頼書!AH9="","",【様式12】経費報告書兼支払依頼書!AH9)</f>
        <v/>
      </c>
      <c r="AI6" s="701"/>
      <c r="AJ6" s="701"/>
      <c r="AK6" s="701"/>
      <c r="AL6" s="701"/>
      <c r="AM6" s="702"/>
      <c r="AN6" s="66"/>
    </row>
    <row r="7" spans="1:50" s="65" customFormat="1" ht="16.5" customHeight="1" thickBot="1" x14ac:dyDescent="0.45">
      <c r="A7" s="551"/>
      <c r="B7" s="552"/>
      <c r="C7" s="553"/>
      <c r="D7" s="559" t="s">
        <v>121</v>
      </c>
      <c r="E7" s="560"/>
      <c r="F7" s="561"/>
      <c r="G7" s="562" t="str">
        <f>IF(【様式12】経費報告書兼支払依頼書!G10="","",【様式12】経費報告書兼支払依頼書!G10)</f>
        <v/>
      </c>
      <c r="H7" s="562"/>
      <c r="I7" s="562"/>
      <c r="J7" s="562"/>
      <c r="K7" s="562"/>
      <c r="L7" s="563"/>
      <c r="M7" s="560" t="s">
        <v>120</v>
      </c>
      <c r="N7" s="560"/>
      <c r="O7" s="561"/>
      <c r="P7" s="562" t="str">
        <f>IF(【様式12】経費報告書兼支払依頼書!P10="","",【様式12】経費報告書兼支払依頼書!P10)</f>
        <v/>
      </c>
      <c r="Q7" s="562"/>
      <c r="R7" s="562"/>
      <c r="S7" s="562"/>
      <c r="T7" s="562"/>
      <c r="U7" s="563"/>
      <c r="V7" s="560" t="s">
        <v>119</v>
      </c>
      <c r="W7" s="560"/>
      <c r="X7" s="561"/>
      <c r="Y7" s="562" t="str">
        <f>IF(【様式12】経費報告書兼支払依頼書!Y10="","",【様式12】経費報告書兼支払依頼書!Y10)</f>
        <v/>
      </c>
      <c r="Z7" s="562"/>
      <c r="AA7" s="562"/>
      <c r="AB7" s="562"/>
      <c r="AC7" s="562"/>
      <c r="AD7" s="563"/>
      <c r="AE7" s="560" t="s">
        <v>118</v>
      </c>
      <c r="AF7" s="560"/>
      <c r="AG7" s="561"/>
      <c r="AH7" s="562" t="str">
        <f>IF(【様式12】経費報告書兼支払依頼書!AH10="","",【様式12】経費報告書兼支払依頼書!AH10)</f>
        <v/>
      </c>
      <c r="AI7" s="562"/>
      <c r="AJ7" s="562"/>
      <c r="AK7" s="562"/>
      <c r="AL7" s="562"/>
      <c r="AM7" s="564"/>
      <c r="AN7" s="66"/>
    </row>
    <row r="8" spans="1:50" s="104" customFormat="1" ht="11.25" customHeight="1" x14ac:dyDescent="0.4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</row>
    <row r="9" spans="1:50" s="108" customFormat="1" ht="24" customHeight="1" thickBot="1" x14ac:dyDescent="0.45">
      <c r="A9" s="106" t="s">
        <v>182</v>
      </c>
      <c r="B9" s="107"/>
      <c r="C9" s="107"/>
      <c r="D9" s="107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</row>
    <row r="10" spans="1:50" s="104" customFormat="1" ht="24" customHeight="1" thickBot="1" x14ac:dyDescent="0.45">
      <c r="A10" s="532" t="s">
        <v>183</v>
      </c>
      <c r="B10" s="533"/>
      <c r="C10" s="533"/>
      <c r="D10" s="533"/>
      <c r="E10" s="534" t="str">
        <f>IF(【様式12】経費報告書兼支払依頼書!AK6="","",【様式12】経費報告書兼支払依頼書!AK6)</f>
        <v/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  <c r="T10" s="536" t="s">
        <v>1</v>
      </c>
      <c r="U10" s="537"/>
      <c r="V10" s="537"/>
      <c r="W10" s="537"/>
      <c r="X10" s="538"/>
      <c r="Y10" s="538"/>
      <c r="Z10" s="538"/>
      <c r="AA10" s="538"/>
      <c r="AB10" s="538"/>
      <c r="AC10" s="538"/>
      <c r="AD10" s="539"/>
      <c r="AE10" s="540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</row>
    <row r="11" spans="1:50" s="104" customFormat="1" ht="11.25" customHeight="1" x14ac:dyDescent="0.4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</row>
    <row r="12" spans="1:50" s="108" customFormat="1" ht="24" customHeight="1" thickBot="1" x14ac:dyDescent="0.45">
      <c r="A12" s="106" t="s">
        <v>184</v>
      </c>
      <c r="B12" s="107"/>
      <c r="C12" s="107"/>
      <c r="D12" s="107"/>
      <c r="E12" s="10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8" t="s">
        <v>185</v>
      </c>
      <c r="AE12" s="578"/>
      <c r="AF12" s="579"/>
      <c r="AG12" s="579"/>
      <c r="AH12" s="110" t="s">
        <v>186</v>
      </c>
      <c r="AI12" s="579"/>
      <c r="AJ12" s="579"/>
      <c r="AK12" s="110" t="s">
        <v>187</v>
      </c>
      <c r="AL12" s="579"/>
      <c r="AM12" s="579"/>
      <c r="AN12" s="111" t="s">
        <v>188</v>
      </c>
      <c r="AO12" s="578" t="s">
        <v>189</v>
      </c>
      <c r="AP12" s="578"/>
      <c r="AQ12" s="112"/>
    </row>
    <row r="13" spans="1:50" s="104" customFormat="1" ht="21" customHeight="1" x14ac:dyDescent="0.4">
      <c r="A13" s="566" t="s">
        <v>190</v>
      </c>
      <c r="B13" s="567"/>
      <c r="C13" s="567"/>
      <c r="D13" s="567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9"/>
      <c r="P13" s="570" t="s">
        <v>190</v>
      </c>
      <c r="Q13" s="567"/>
      <c r="R13" s="567"/>
      <c r="S13" s="567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9"/>
      <c r="AE13" s="571" t="s">
        <v>191</v>
      </c>
      <c r="AF13" s="572"/>
      <c r="AG13" s="572"/>
      <c r="AH13" s="572"/>
      <c r="AI13" s="573"/>
      <c r="AJ13" s="574"/>
      <c r="AK13" s="574"/>
      <c r="AL13" s="574"/>
      <c r="AM13" s="574"/>
      <c r="AN13" s="574"/>
      <c r="AO13" s="574"/>
      <c r="AP13" s="575"/>
    </row>
    <row r="14" spans="1:50" s="104" customFormat="1" ht="27.75" customHeight="1" x14ac:dyDescent="0.4">
      <c r="A14" s="587" t="s">
        <v>192</v>
      </c>
      <c r="B14" s="588"/>
      <c r="C14" s="588"/>
      <c r="D14" s="588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90"/>
      <c r="P14" s="591" t="s">
        <v>193</v>
      </c>
      <c r="Q14" s="588"/>
      <c r="R14" s="588"/>
      <c r="S14" s="588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6"/>
    </row>
    <row r="15" spans="1:50" s="104" customFormat="1" ht="24" customHeight="1" x14ac:dyDescent="0.4">
      <c r="A15" s="582" t="s">
        <v>194</v>
      </c>
      <c r="B15" s="583"/>
      <c r="C15" s="583"/>
      <c r="D15" s="583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97"/>
      <c r="P15" s="598" t="s">
        <v>195</v>
      </c>
      <c r="Q15" s="583"/>
      <c r="R15" s="583"/>
      <c r="S15" s="583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97"/>
      <c r="AE15" s="598" t="s">
        <v>196</v>
      </c>
      <c r="AF15" s="583"/>
      <c r="AG15" s="583"/>
      <c r="AH15" s="583"/>
      <c r="AI15" s="580"/>
      <c r="AJ15" s="580"/>
      <c r="AK15" s="580"/>
      <c r="AL15" s="580"/>
      <c r="AM15" s="580"/>
      <c r="AN15" s="580"/>
      <c r="AO15" s="580"/>
      <c r="AP15" s="581"/>
    </row>
    <row r="16" spans="1:50" s="104" customFormat="1" ht="24" customHeight="1" x14ac:dyDescent="0.4">
      <c r="A16" s="582" t="s">
        <v>0</v>
      </c>
      <c r="B16" s="583"/>
      <c r="C16" s="583"/>
      <c r="D16" s="583"/>
      <c r="E16" s="113" t="s">
        <v>197</v>
      </c>
      <c r="F16" s="584"/>
      <c r="G16" s="584"/>
      <c r="H16" s="114" t="s">
        <v>198</v>
      </c>
      <c r="I16" s="585"/>
      <c r="J16" s="585"/>
      <c r="K16" s="586"/>
      <c r="L16" s="711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1"/>
    </row>
    <row r="17" spans="1:42" s="104" customFormat="1" ht="24" customHeight="1" thickBot="1" x14ac:dyDescent="0.45">
      <c r="A17" s="619" t="s">
        <v>199</v>
      </c>
      <c r="B17" s="620"/>
      <c r="C17" s="620"/>
      <c r="D17" s="620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2"/>
      <c r="P17" s="623" t="s">
        <v>1</v>
      </c>
      <c r="Q17" s="624"/>
      <c r="R17" s="624"/>
      <c r="S17" s="624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6"/>
      <c r="AE17" s="627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9"/>
    </row>
    <row r="18" spans="1:42" s="115" customFormat="1" ht="11.25" customHeight="1" thickTop="1" x14ac:dyDescent="0.4">
      <c r="A18" s="630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</row>
    <row r="19" spans="1:42" s="116" customFormat="1" ht="15" customHeight="1" x14ac:dyDescent="0.4">
      <c r="A19" s="599" t="s">
        <v>200</v>
      </c>
      <c r="B19" s="599"/>
      <c r="C19" s="599"/>
      <c r="D19" s="599"/>
      <c r="E19" s="600" t="s">
        <v>212</v>
      </c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1" t="s">
        <v>201</v>
      </c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</row>
    <row r="20" spans="1:42" s="116" customFormat="1" ht="15" customHeight="1" thickBot="1" x14ac:dyDescent="0.45">
      <c r="A20" s="599"/>
      <c r="B20" s="599"/>
      <c r="C20" s="599"/>
      <c r="D20" s="599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</row>
    <row r="21" spans="1:42" ht="16.5" customHeight="1" thickTop="1" x14ac:dyDescent="0.4">
      <c r="A21" s="603" t="s">
        <v>202</v>
      </c>
      <c r="B21" s="604"/>
      <c r="C21" s="604"/>
      <c r="D21" s="605"/>
      <c r="E21" s="609">
        <f>Z38+AC38+AH38+AK38</f>
        <v>0</v>
      </c>
      <c r="F21" s="610"/>
      <c r="G21" s="610"/>
      <c r="H21" s="610"/>
      <c r="I21" s="610"/>
      <c r="J21" s="610"/>
      <c r="K21" s="610"/>
      <c r="L21" s="613" t="s">
        <v>2</v>
      </c>
      <c r="M21" s="614"/>
      <c r="N21" s="617"/>
      <c r="O21" s="117"/>
      <c r="P21" s="117"/>
      <c r="Q21" s="117"/>
      <c r="R21" s="117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</row>
    <row r="22" spans="1:42" ht="16.5" customHeight="1" thickBot="1" x14ac:dyDescent="0.45">
      <c r="A22" s="606"/>
      <c r="B22" s="607"/>
      <c r="C22" s="607"/>
      <c r="D22" s="608"/>
      <c r="E22" s="611"/>
      <c r="F22" s="612"/>
      <c r="G22" s="612"/>
      <c r="H22" s="612"/>
      <c r="I22" s="612"/>
      <c r="J22" s="612"/>
      <c r="K22" s="612"/>
      <c r="L22" s="615"/>
      <c r="M22" s="616"/>
      <c r="N22" s="618"/>
      <c r="O22" s="118"/>
      <c r="P22" s="118"/>
      <c r="Q22" s="118"/>
      <c r="R22" s="118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</row>
    <row r="23" spans="1:42" s="4" customFormat="1" ht="16.5" customHeight="1" thickTop="1" x14ac:dyDescent="0.4">
      <c r="A23" s="647" t="s">
        <v>3</v>
      </c>
      <c r="B23" s="648"/>
      <c r="C23" s="648"/>
      <c r="D23" s="642"/>
      <c r="E23" s="652" t="s">
        <v>4</v>
      </c>
      <c r="F23" s="648"/>
      <c r="G23" s="642" t="s">
        <v>5</v>
      </c>
      <c r="H23" s="643"/>
      <c r="I23" s="643"/>
      <c r="J23" s="643"/>
      <c r="K23" s="643"/>
      <c r="L23" s="643"/>
      <c r="M23" s="644"/>
      <c r="N23" s="654" t="s">
        <v>203</v>
      </c>
      <c r="O23" s="655"/>
      <c r="P23" s="655"/>
      <c r="Q23" s="654" t="s">
        <v>204</v>
      </c>
      <c r="R23" s="655"/>
      <c r="S23" s="655"/>
      <c r="T23" s="656" t="s">
        <v>205</v>
      </c>
      <c r="U23" s="632"/>
      <c r="V23" s="633"/>
      <c r="W23" s="631" t="s">
        <v>206</v>
      </c>
      <c r="X23" s="632"/>
      <c r="Y23" s="633"/>
      <c r="Z23" s="631" t="s">
        <v>207</v>
      </c>
      <c r="AA23" s="632"/>
      <c r="AB23" s="637"/>
      <c r="AC23" s="639" t="s">
        <v>6</v>
      </c>
      <c r="AD23" s="640"/>
      <c r="AE23" s="640"/>
      <c r="AF23" s="640"/>
      <c r="AG23" s="641"/>
      <c r="AH23" s="639" t="s">
        <v>7</v>
      </c>
      <c r="AI23" s="640"/>
      <c r="AJ23" s="641"/>
      <c r="AK23" s="639" t="s">
        <v>8</v>
      </c>
      <c r="AL23" s="640"/>
      <c r="AM23" s="641"/>
      <c r="AN23" s="639" t="s">
        <v>9</v>
      </c>
      <c r="AO23" s="640"/>
      <c r="AP23" s="645"/>
    </row>
    <row r="24" spans="1:42" s="4" customFormat="1" ht="16.5" customHeight="1" x14ac:dyDescent="0.4">
      <c r="A24" s="649"/>
      <c r="B24" s="650"/>
      <c r="C24" s="650"/>
      <c r="D24" s="651"/>
      <c r="E24" s="653"/>
      <c r="F24" s="650"/>
      <c r="G24" s="642" t="s">
        <v>10</v>
      </c>
      <c r="H24" s="643"/>
      <c r="I24" s="643"/>
      <c r="J24" s="119" t="s">
        <v>11</v>
      </c>
      <c r="K24" s="643" t="s">
        <v>12</v>
      </c>
      <c r="L24" s="643"/>
      <c r="M24" s="643"/>
      <c r="N24" s="648"/>
      <c r="O24" s="648"/>
      <c r="P24" s="648"/>
      <c r="Q24" s="648"/>
      <c r="R24" s="648"/>
      <c r="S24" s="648"/>
      <c r="T24" s="657"/>
      <c r="U24" s="635"/>
      <c r="V24" s="636"/>
      <c r="W24" s="634"/>
      <c r="X24" s="635"/>
      <c r="Y24" s="636"/>
      <c r="Z24" s="634"/>
      <c r="AA24" s="635"/>
      <c r="AB24" s="638"/>
      <c r="AC24" s="642"/>
      <c r="AD24" s="643"/>
      <c r="AE24" s="643"/>
      <c r="AF24" s="643"/>
      <c r="AG24" s="644"/>
      <c r="AH24" s="642"/>
      <c r="AI24" s="643"/>
      <c r="AJ24" s="644"/>
      <c r="AK24" s="642"/>
      <c r="AL24" s="643"/>
      <c r="AM24" s="644"/>
      <c r="AN24" s="642"/>
      <c r="AO24" s="643"/>
      <c r="AP24" s="646"/>
    </row>
    <row r="25" spans="1:42" s="4" customFormat="1" ht="22.5" customHeight="1" x14ac:dyDescent="0.4">
      <c r="A25" s="661"/>
      <c r="B25" s="662"/>
      <c r="C25" s="662"/>
      <c r="D25" s="663"/>
      <c r="E25" s="664" t="str">
        <f t="shared" ref="E25:E36" si="0">IF(A25="","",A25)</f>
        <v/>
      </c>
      <c r="F25" s="665"/>
      <c r="G25" s="666"/>
      <c r="H25" s="667"/>
      <c r="I25" s="667"/>
      <c r="J25" s="119" t="s">
        <v>11</v>
      </c>
      <c r="K25" s="683"/>
      <c r="L25" s="683"/>
      <c r="M25" s="683"/>
      <c r="N25" s="668"/>
      <c r="O25" s="668"/>
      <c r="P25" s="668"/>
      <c r="Q25" s="684"/>
      <c r="R25" s="684"/>
      <c r="S25" s="684"/>
      <c r="T25" s="670"/>
      <c r="U25" s="671"/>
      <c r="V25" s="672"/>
      <c r="W25" s="673"/>
      <c r="X25" s="671"/>
      <c r="Y25" s="672"/>
      <c r="Z25" s="674">
        <f t="shared" ref="Z25:Z36" si="1">SUM(T25:Y25)</f>
        <v>0</v>
      </c>
      <c r="AA25" s="675"/>
      <c r="AB25" s="676"/>
      <c r="AC25" s="677"/>
      <c r="AD25" s="678"/>
      <c r="AE25" s="678"/>
      <c r="AF25" s="678"/>
      <c r="AG25" s="679"/>
      <c r="AH25" s="680"/>
      <c r="AI25" s="681"/>
      <c r="AJ25" s="682"/>
      <c r="AK25" s="680"/>
      <c r="AL25" s="681"/>
      <c r="AM25" s="682"/>
      <c r="AN25" s="658"/>
      <c r="AO25" s="659"/>
      <c r="AP25" s="660"/>
    </row>
    <row r="26" spans="1:42" s="4" customFormat="1" ht="22.5" customHeight="1" x14ac:dyDescent="0.4">
      <c r="A26" s="661"/>
      <c r="B26" s="662"/>
      <c r="C26" s="662"/>
      <c r="D26" s="663"/>
      <c r="E26" s="664" t="str">
        <f t="shared" si="0"/>
        <v/>
      </c>
      <c r="F26" s="665"/>
      <c r="G26" s="666"/>
      <c r="H26" s="667"/>
      <c r="I26" s="667"/>
      <c r="J26" s="120" t="s">
        <v>11</v>
      </c>
      <c r="K26" s="667"/>
      <c r="L26" s="667"/>
      <c r="M26" s="667"/>
      <c r="N26" s="668"/>
      <c r="O26" s="668"/>
      <c r="P26" s="668"/>
      <c r="Q26" s="669"/>
      <c r="R26" s="669"/>
      <c r="S26" s="669"/>
      <c r="T26" s="670"/>
      <c r="U26" s="671"/>
      <c r="V26" s="672"/>
      <c r="W26" s="673"/>
      <c r="X26" s="671"/>
      <c r="Y26" s="672"/>
      <c r="Z26" s="674">
        <f t="shared" si="1"/>
        <v>0</v>
      </c>
      <c r="AA26" s="675"/>
      <c r="AB26" s="676"/>
      <c r="AC26" s="677"/>
      <c r="AD26" s="678"/>
      <c r="AE26" s="678"/>
      <c r="AF26" s="678"/>
      <c r="AG26" s="679"/>
      <c r="AH26" s="680"/>
      <c r="AI26" s="681"/>
      <c r="AJ26" s="682"/>
      <c r="AK26" s="680"/>
      <c r="AL26" s="681"/>
      <c r="AM26" s="682"/>
      <c r="AN26" s="658"/>
      <c r="AO26" s="659"/>
      <c r="AP26" s="660"/>
    </row>
    <row r="27" spans="1:42" s="4" customFormat="1" ht="22.5" customHeight="1" x14ac:dyDescent="0.4">
      <c r="A27" s="661"/>
      <c r="B27" s="662"/>
      <c r="C27" s="662"/>
      <c r="D27" s="663"/>
      <c r="E27" s="664" t="str">
        <f t="shared" si="0"/>
        <v/>
      </c>
      <c r="F27" s="665"/>
      <c r="G27" s="666"/>
      <c r="H27" s="667"/>
      <c r="I27" s="667"/>
      <c r="J27" s="120" t="s">
        <v>11</v>
      </c>
      <c r="K27" s="667"/>
      <c r="L27" s="667"/>
      <c r="M27" s="667"/>
      <c r="N27" s="668"/>
      <c r="O27" s="668"/>
      <c r="P27" s="668"/>
      <c r="Q27" s="669"/>
      <c r="R27" s="669"/>
      <c r="S27" s="669"/>
      <c r="T27" s="670"/>
      <c r="U27" s="671"/>
      <c r="V27" s="672"/>
      <c r="W27" s="673"/>
      <c r="X27" s="671"/>
      <c r="Y27" s="672"/>
      <c r="Z27" s="674">
        <f t="shared" si="1"/>
        <v>0</v>
      </c>
      <c r="AA27" s="675"/>
      <c r="AB27" s="676"/>
      <c r="AC27" s="677"/>
      <c r="AD27" s="678"/>
      <c r="AE27" s="678"/>
      <c r="AF27" s="678"/>
      <c r="AG27" s="679"/>
      <c r="AH27" s="680"/>
      <c r="AI27" s="681"/>
      <c r="AJ27" s="682"/>
      <c r="AK27" s="680"/>
      <c r="AL27" s="681"/>
      <c r="AM27" s="682"/>
      <c r="AN27" s="658"/>
      <c r="AO27" s="659"/>
      <c r="AP27" s="660"/>
    </row>
    <row r="28" spans="1:42" s="4" customFormat="1" ht="22.5" customHeight="1" x14ac:dyDescent="0.4">
      <c r="A28" s="661"/>
      <c r="B28" s="662"/>
      <c r="C28" s="662"/>
      <c r="D28" s="663"/>
      <c r="E28" s="664" t="str">
        <f t="shared" si="0"/>
        <v/>
      </c>
      <c r="F28" s="665"/>
      <c r="G28" s="666"/>
      <c r="H28" s="667"/>
      <c r="I28" s="667"/>
      <c r="J28" s="120" t="s">
        <v>11</v>
      </c>
      <c r="K28" s="667"/>
      <c r="L28" s="667"/>
      <c r="M28" s="667"/>
      <c r="N28" s="668"/>
      <c r="O28" s="668"/>
      <c r="P28" s="668"/>
      <c r="Q28" s="669"/>
      <c r="R28" s="669"/>
      <c r="S28" s="669"/>
      <c r="T28" s="670"/>
      <c r="U28" s="671"/>
      <c r="V28" s="672"/>
      <c r="W28" s="673"/>
      <c r="X28" s="671"/>
      <c r="Y28" s="672"/>
      <c r="Z28" s="674">
        <f t="shared" si="1"/>
        <v>0</v>
      </c>
      <c r="AA28" s="675"/>
      <c r="AB28" s="676"/>
      <c r="AC28" s="677"/>
      <c r="AD28" s="678"/>
      <c r="AE28" s="678"/>
      <c r="AF28" s="678"/>
      <c r="AG28" s="679"/>
      <c r="AH28" s="680"/>
      <c r="AI28" s="681"/>
      <c r="AJ28" s="682"/>
      <c r="AK28" s="680"/>
      <c r="AL28" s="681"/>
      <c r="AM28" s="682"/>
      <c r="AN28" s="658"/>
      <c r="AO28" s="659"/>
      <c r="AP28" s="660"/>
    </row>
    <row r="29" spans="1:42" s="4" customFormat="1" ht="22.5" customHeight="1" x14ac:dyDescent="0.4">
      <c r="A29" s="661"/>
      <c r="B29" s="662"/>
      <c r="C29" s="662"/>
      <c r="D29" s="663"/>
      <c r="E29" s="664" t="str">
        <f t="shared" si="0"/>
        <v/>
      </c>
      <c r="F29" s="665"/>
      <c r="G29" s="685"/>
      <c r="H29" s="683"/>
      <c r="I29" s="683"/>
      <c r="J29" s="119" t="s">
        <v>11</v>
      </c>
      <c r="K29" s="683"/>
      <c r="L29" s="683"/>
      <c r="M29" s="683"/>
      <c r="N29" s="668"/>
      <c r="O29" s="668"/>
      <c r="P29" s="668"/>
      <c r="Q29" s="684"/>
      <c r="R29" s="684"/>
      <c r="S29" s="684"/>
      <c r="T29" s="670"/>
      <c r="U29" s="671"/>
      <c r="V29" s="672"/>
      <c r="W29" s="673"/>
      <c r="X29" s="671"/>
      <c r="Y29" s="672"/>
      <c r="Z29" s="674">
        <f t="shared" si="1"/>
        <v>0</v>
      </c>
      <c r="AA29" s="675"/>
      <c r="AB29" s="676"/>
      <c r="AC29" s="677"/>
      <c r="AD29" s="678"/>
      <c r="AE29" s="678"/>
      <c r="AF29" s="678"/>
      <c r="AG29" s="679"/>
      <c r="AH29" s="680"/>
      <c r="AI29" s="681"/>
      <c r="AJ29" s="682"/>
      <c r="AK29" s="680"/>
      <c r="AL29" s="681"/>
      <c r="AM29" s="682"/>
      <c r="AN29" s="658"/>
      <c r="AO29" s="659"/>
      <c r="AP29" s="660"/>
    </row>
    <row r="30" spans="1:42" s="4" customFormat="1" ht="22.5" customHeight="1" x14ac:dyDescent="0.4">
      <c r="A30" s="686"/>
      <c r="B30" s="687"/>
      <c r="C30" s="687"/>
      <c r="D30" s="688"/>
      <c r="E30" s="664" t="str">
        <f t="shared" si="0"/>
        <v/>
      </c>
      <c r="F30" s="665"/>
      <c r="G30" s="666"/>
      <c r="H30" s="667"/>
      <c r="I30" s="667"/>
      <c r="J30" s="120" t="s">
        <v>11</v>
      </c>
      <c r="K30" s="667"/>
      <c r="L30" s="667"/>
      <c r="M30" s="667"/>
      <c r="N30" s="668"/>
      <c r="O30" s="668"/>
      <c r="P30" s="668"/>
      <c r="Q30" s="669"/>
      <c r="R30" s="669"/>
      <c r="S30" s="669"/>
      <c r="T30" s="670"/>
      <c r="U30" s="671"/>
      <c r="V30" s="672"/>
      <c r="W30" s="673"/>
      <c r="X30" s="671"/>
      <c r="Y30" s="672"/>
      <c r="Z30" s="674">
        <f t="shared" si="1"/>
        <v>0</v>
      </c>
      <c r="AA30" s="675"/>
      <c r="AB30" s="676"/>
      <c r="AC30" s="677"/>
      <c r="AD30" s="678"/>
      <c r="AE30" s="678"/>
      <c r="AF30" s="678"/>
      <c r="AG30" s="679"/>
      <c r="AH30" s="680"/>
      <c r="AI30" s="681"/>
      <c r="AJ30" s="682"/>
      <c r="AK30" s="680"/>
      <c r="AL30" s="681"/>
      <c r="AM30" s="682"/>
      <c r="AN30" s="658"/>
      <c r="AO30" s="659"/>
      <c r="AP30" s="660"/>
    </row>
    <row r="31" spans="1:42" s="4" customFormat="1" ht="22.5" customHeight="1" x14ac:dyDescent="0.4">
      <c r="A31" s="686"/>
      <c r="B31" s="687"/>
      <c r="C31" s="687"/>
      <c r="D31" s="688"/>
      <c r="E31" s="664" t="str">
        <f t="shared" si="0"/>
        <v/>
      </c>
      <c r="F31" s="665"/>
      <c r="G31" s="666"/>
      <c r="H31" s="667"/>
      <c r="I31" s="667"/>
      <c r="J31" s="120" t="s">
        <v>11</v>
      </c>
      <c r="K31" s="667"/>
      <c r="L31" s="667"/>
      <c r="M31" s="667"/>
      <c r="N31" s="668"/>
      <c r="O31" s="668"/>
      <c r="P31" s="668"/>
      <c r="Q31" s="669"/>
      <c r="R31" s="669"/>
      <c r="S31" s="669"/>
      <c r="T31" s="670"/>
      <c r="U31" s="671"/>
      <c r="V31" s="672"/>
      <c r="W31" s="673"/>
      <c r="X31" s="671"/>
      <c r="Y31" s="672"/>
      <c r="Z31" s="674">
        <f t="shared" si="1"/>
        <v>0</v>
      </c>
      <c r="AA31" s="675"/>
      <c r="AB31" s="676"/>
      <c r="AC31" s="677"/>
      <c r="AD31" s="678"/>
      <c r="AE31" s="678"/>
      <c r="AF31" s="678"/>
      <c r="AG31" s="679"/>
      <c r="AH31" s="680"/>
      <c r="AI31" s="681"/>
      <c r="AJ31" s="682"/>
      <c r="AK31" s="680"/>
      <c r="AL31" s="681"/>
      <c r="AM31" s="682"/>
      <c r="AN31" s="658"/>
      <c r="AO31" s="659"/>
      <c r="AP31" s="660"/>
    </row>
    <row r="32" spans="1:42" s="4" customFormat="1" ht="22.5" customHeight="1" x14ac:dyDescent="0.4">
      <c r="A32" s="686"/>
      <c r="B32" s="687"/>
      <c r="C32" s="687"/>
      <c r="D32" s="688"/>
      <c r="E32" s="664" t="str">
        <f t="shared" si="0"/>
        <v/>
      </c>
      <c r="F32" s="665"/>
      <c r="G32" s="666"/>
      <c r="H32" s="667"/>
      <c r="I32" s="667"/>
      <c r="J32" s="120" t="s">
        <v>11</v>
      </c>
      <c r="K32" s="667"/>
      <c r="L32" s="667"/>
      <c r="M32" s="667"/>
      <c r="N32" s="668"/>
      <c r="O32" s="668"/>
      <c r="P32" s="668"/>
      <c r="Q32" s="669"/>
      <c r="R32" s="669"/>
      <c r="S32" s="669"/>
      <c r="T32" s="670"/>
      <c r="U32" s="671"/>
      <c r="V32" s="672"/>
      <c r="W32" s="673"/>
      <c r="X32" s="671"/>
      <c r="Y32" s="672"/>
      <c r="Z32" s="674">
        <f t="shared" si="1"/>
        <v>0</v>
      </c>
      <c r="AA32" s="675"/>
      <c r="AB32" s="676"/>
      <c r="AC32" s="677"/>
      <c r="AD32" s="678"/>
      <c r="AE32" s="678"/>
      <c r="AF32" s="678"/>
      <c r="AG32" s="679"/>
      <c r="AH32" s="680"/>
      <c r="AI32" s="681"/>
      <c r="AJ32" s="682"/>
      <c r="AK32" s="680"/>
      <c r="AL32" s="681"/>
      <c r="AM32" s="682"/>
      <c r="AN32" s="658"/>
      <c r="AO32" s="659"/>
      <c r="AP32" s="660"/>
    </row>
    <row r="33" spans="1:42" s="4" customFormat="1" ht="22.5" customHeight="1" x14ac:dyDescent="0.4">
      <c r="A33" s="686"/>
      <c r="B33" s="687"/>
      <c r="C33" s="687"/>
      <c r="D33" s="688"/>
      <c r="E33" s="664" t="str">
        <f t="shared" si="0"/>
        <v/>
      </c>
      <c r="F33" s="665"/>
      <c r="G33" s="685"/>
      <c r="H33" s="683"/>
      <c r="I33" s="683"/>
      <c r="J33" s="119" t="s">
        <v>11</v>
      </c>
      <c r="K33" s="683"/>
      <c r="L33" s="683"/>
      <c r="M33" s="683"/>
      <c r="N33" s="668"/>
      <c r="O33" s="668"/>
      <c r="P33" s="668"/>
      <c r="Q33" s="684"/>
      <c r="R33" s="684"/>
      <c r="S33" s="684"/>
      <c r="T33" s="670"/>
      <c r="U33" s="671"/>
      <c r="V33" s="672"/>
      <c r="W33" s="673"/>
      <c r="X33" s="671"/>
      <c r="Y33" s="672"/>
      <c r="Z33" s="674">
        <f t="shared" si="1"/>
        <v>0</v>
      </c>
      <c r="AA33" s="675"/>
      <c r="AB33" s="676"/>
      <c r="AC33" s="677"/>
      <c r="AD33" s="678"/>
      <c r="AE33" s="678"/>
      <c r="AF33" s="678"/>
      <c r="AG33" s="679"/>
      <c r="AH33" s="680"/>
      <c r="AI33" s="681"/>
      <c r="AJ33" s="682"/>
      <c r="AK33" s="680"/>
      <c r="AL33" s="681"/>
      <c r="AM33" s="682"/>
      <c r="AN33" s="658"/>
      <c r="AO33" s="659"/>
      <c r="AP33" s="660"/>
    </row>
    <row r="34" spans="1:42" s="4" customFormat="1" ht="22.5" customHeight="1" x14ac:dyDescent="0.4">
      <c r="A34" s="686"/>
      <c r="B34" s="687"/>
      <c r="C34" s="687"/>
      <c r="D34" s="688"/>
      <c r="E34" s="664" t="str">
        <f t="shared" si="0"/>
        <v/>
      </c>
      <c r="F34" s="665"/>
      <c r="G34" s="666"/>
      <c r="H34" s="667"/>
      <c r="I34" s="667"/>
      <c r="J34" s="120" t="s">
        <v>11</v>
      </c>
      <c r="K34" s="667"/>
      <c r="L34" s="667"/>
      <c r="M34" s="667"/>
      <c r="N34" s="668"/>
      <c r="O34" s="668"/>
      <c r="P34" s="668"/>
      <c r="Q34" s="669"/>
      <c r="R34" s="669"/>
      <c r="S34" s="669"/>
      <c r="T34" s="670"/>
      <c r="U34" s="671"/>
      <c r="V34" s="672"/>
      <c r="W34" s="673"/>
      <c r="X34" s="671"/>
      <c r="Y34" s="672"/>
      <c r="Z34" s="674">
        <f t="shared" si="1"/>
        <v>0</v>
      </c>
      <c r="AA34" s="675"/>
      <c r="AB34" s="676"/>
      <c r="AC34" s="677"/>
      <c r="AD34" s="678"/>
      <c r="AE34" s="678"/>
      <c r="AF34" s="678"/>
      <c r="AG34" s="679"/>
      <c r="AH34" s="680"/>
      <c r="AI34" s="681"/>
      <c r="AJ34" s="682"/>
      <c r="AK34" s="680"/>
      <c r="AL34" s="681"/>
      <c r="AM34" s="682"/>
      <c r="AN34" s="658"/>
      <c r="AO34" s="659"/>
      <c r="AP34" s="660"/>
    </row>
    <row r="35" spans="1:42" s="4" customFormat="1" ht="22.5" customHeight="1" x14ac:dyDescent="0.4">
      <c r="A35" s="686"/>
      <c r="B35" s="687"/>
      <c r="C35" s="687"/>
      <c r="D35" s="688"/>
      <c r="E35" s="664" t="str">
        <f t="shared" si="0"/>
        <v/>
      </c>
      <c r="F35" s="665"/>
      <c r="G35" s="666"/>
      <c r="H35" s="667"/>
      <c r="I35" s="667"/>
      <c r="J35" s="120" t="s">
        <v>11</v>
      </c>
      <c r="K35" s="667"/>
      <c r="L35" s="667"/>
      <c r="M35" s="667"/>
      <c r="N35" s="668"/>
      <c r="O35" s="668"/>
      <c r="P35" s="668"/>
      <c r="Q35" s="669"/>
      <c r="R35" s="669"/>
      <c r="S35" s="669"/>
      <c r="T35" s="670"/>
      <c r="U35" s="671"/>
      <c r="V35" s="672"/>
      <c r="W35" s="673"/>
      <c r="X35" s="671"/>
      <c r="Y35" s="672"/>
      <c r="Z35" s="674">
        <f t="shared" si="1"/>
        <v>0</v>
      </c>
      <c r="AA35" s="675"/>
      <c r="AB35" s="676"/>
      <c r="AC35" s="677"/>
      <c r="AD35" s="678"/>
      <c r="AE35" s="678"/>
      <c r="AF35" s="678"/>
      <c r="AG35" s="679"/>
      <c r="AH35" s="680"/>
      <c r="AI35" s="681"/>
      <c r="AJ35" s="682"/>
      <c r="AK35" s="680"/>
      <c r="AL35" s="681"/>
      <c r="AM35" s="682"/>
      <c r="AN35" s="658"/>
      <c r="AO35" s="659"/>
      <c r="AP35" s="660"/>
    </row>
    <row r="36" spans="1:42" s="4" customFormat="1" ht="22.5" customHeight="1" thickBot="1" x14ac:dyDescent="0.45">
      <c r="A36" s="686"/>
      <c r="B36" s="687"/>
      <c r="C36" s="687"/>
      <c r="D36" s="688"/>
      <c r="E36" s="664" t="str">
        <f t="shared" si="0"/>
        <v/>
      </c>
      <c r="F36" s="665"/>
      <c r="G36" s="689"/>
      <c r="H36" s="690"/>
      <c r="I36" s="690"/>
      <c r="J36" s="121" t="s">
        <v>11</v>
      </c>
      <c r="K36" s="690"/>
      <c r="L36" s="690"/>
      <c r="M36" s="690"/>
      <c r="N36" s="668"/>
      <c r="O36" s="668"/>
      <c r="P36" s="668"/>
      <c r="Q36" s="691"/>
      <c r="R36" s="691"/>
      <c r="S36" s="691"/>
      <c r="T36" s="692"/>
      <c r="U36" s="693"/>
      <c r="V36" s="694"/>
      <c r="W36" s="695"/>
      <c r="X36" s="693"/>
      <c r="Y36" s="694"/>
      <c r="Z36" s="696">
        <f t="shared" si="1"/>
        <v>0</v>
      </c>
      <c r="AA36" s="697"/>
      <c r="AB36" s="698"/>
      <c r="AC36" s="677"/>
      <c r="AD36" s="678"/>
      <c r="AE36" s="678"/>
      <c r="AF36" s="678"/>
      <c r="AG36" s="679"/>
      <c r="AH36" s="718"/>
      <c r="AI36" s="719"/>
      <c r="AJ36" s="720"/>
      <c r="AK36" s="718"/>
      <c r="AL36" s="719"/>
      <c r="AM36" s="720"/>
      <c r="AN36" s="721"/>
      <c r="AO36" s="722"/>
      <c r="AP36" s="723"/>
    </row>
    <row r="37" spans="1:42" ht="15" customHeight="1" thickTop="1" x14ac:dyDescent="0.4">
      <c r="A37" s="724" t="s">
        <v>13</v>
      </c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8" t="s">
        <v>14</v>
      </c>
      <c r="AA37" s="729"/>
      <c r="AB37" s="730"/>
      <c r="AC37" s="728" t="s">
        <v>15</v>
      </c>
      <c r="AD37" s="729"/>
      <c r="AE37" s="729"/>
      <c r="AF37" s="729"/>
      <c r="AG37" s="730"/>
      <c r="AH37" s="728" t="s">
        <v>16</v>
      </c>
      <c r="AI37" s="729"/>
      <c r="AJ37" s="730"/>
      <c r="AK37" s="728" t="s">
        <v>17</v>
      </c>
      <c r="AL37" s="729"/>
      <c r="AM37" s="730"/>
      <c r="AN37" s="731"/>
      <c r="AO37" s="732"/>
      <c r="AP37" s="733"/>
    </row>
    <row r="38" spans="1:42" ht="22.5" customHeight="1" thickBot="1" x14ac:dyDescent="0.45">
      <c r="A38" s="726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12">
        <f>SUM(Z25:AB36)</f>
        <v>0</v>
      </c>
      <c r="AA38" s="713"/>
      <c r="AB38" s="714"/>
      <c r="AC38" s="712">
        <f>ROUNDDOWN((SUMIFS(Q25:S36,N25:P36,"自家用車")),0)*37</f>
        <v>0</v>
      </c>
      <c r="AD38" s="713"/>
      <c r="AE38" s="713"/>
      <c r="AF38" s="713"/>
      <c r="AG38" s="714"/>
      <c r="AH38" s="712">
        <f>SUM(AH25:AJ36)</f>
        <v>0</v>
      </c>
      <c r="AI38" s="713"/>
      <c r="AJ38" s="714"/>
      <c r="AK38" s="712">
        <f>SUM(AK25:AM36)</f>
        <v>0</v>
      </c>
      <c r="AL38" s="713"/>
      <c r="AM38" s="714"/>
      <c r="AN38" s="734"/>
      <c r="AO38" s="735"/>
      <c r="AP38" s="736"/>
    </row>
    <row r="39" spans="1:42" ht="11.25" customHeight="1" thickBot="1" x14ac:dyDescent="0.45">
      <c r="A39" s="71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5"/>
      <c r="AN39" s="715"/>
      <c r="AO39" s="715"/>
      <c r="AP39" s="715"/>
    </row>
    <row r="40" spans="1:42" ht="15" customHeight="1" x14ac:dyDescent="0.4">
      <c r="A40" s="716" t="s">
        <v>18</v>
      </c>
      <c r="B40" s="717"/>
      <c r="C40" s="717"/>
      <c r="D40" s="717"/>
      <c r="E40" s="6"/>
      <c r="F40" s="5" t="s">
        <v>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22"/>
    </row>
    <row r="41" spans="1:42" ht="15" customHeight="1" x14ac:dyDescent="0.4">
      <c r="A41" s="703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5"/>
    </row>
    <row r="42" spans="1:42" ht="15" customHeight="1" thickBot="1" x14ac:dyDescent="0.45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</row>
    <row r="43" spans="1:42" ht="15" customHeight="1" x14ac:dyDescent="0.4">
      <c r="A43" s="123" t="s">
        <v>208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</row>
    <row r="44" spans="1:42" ht="15" customHeight="1" x14ac:dyDescent="0.4">
      <c r="A44" s="125" t="s">
        <v>209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</row>
  </sheetData>
  <mergeCells count="261">
    <mergeCell ref="V5:X5"/>
    <mergeCell ref="Y5:AD5"/>
    <mergeCell ref="Y7:AD7"/>
    <mergeCell ref="D6:F6"/>
    <mergeCell ref="G6:L6"/>
    <mergeCell ref="M6:O6"/>
    <mergeCell ref="P6:U6"/>
    <mergeCell ref="V6:X6"/>
    <mergeCell ref="Y6:AD6"/>
    <mergeCell ref="AE6:AG6"/>
    <mergeCell ref="AH6:AM6"/>
    <mergeCell ref="A41:AP42"/>
    <mergeCell ref="P43:AP43"/>
    <mergeCell ref="W44:AP44"/>
    <mergeCell ref="L16:AP16"/>
    <mergeCell ref="Z38:AB38"/>
    <mergeCell ref="AC38:AG38"/>
    <mergeCell ref="AH38:AJ38"/>
    <mergeCell ref="AK38:AM38"/>
    <mergeCell ref="A39:AP39"/>
    <mergeCell ref="A40:D40"/>
    <mergeCell ref="AC36:AG36"/>
    <mergeCell ref="AH36:AJ36"/>
    <mergeCell ref="AK36:AM36"/>
    <mergeCell ref="AN36:AP36"/>
    <mergeCell ref="A37:Y38"/>
    <mergeCell ref="Z37:AB37"/>
    <mergeCell ref="AC37:AG37"/>
    <mergeCell ref="AH37:AJ37"/>
    <mergeCell ref="AK37:AM37"/>
    <mergeCell ref="AN37:AP38"/>
    <mergeCell ref="AN35:AP35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T35:V35"/>
    <mergeCell ref="W35:Y35"/>
    <mergeCell ref="Z35:AB35"/>
    <mergeCell ref="AC35:AG35"/>
    <mergeCell ref="AH35:AJ35"/>
    <mergeCell ref="AK35:AM35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C32:AG32"/>
    <mergeCell ref="AH32:AJ32"/>
    <mergeCell ref="AK32:AM32"/>
    <mergeCell ref="AN32:AP32"/>
    <mergeCell ref="A33:D33"/>
    <mergeCell ref="E33:F33"/>
    <mergeCell ref="G33:I33"/>
    <mergeCell ref="K33:M33"/>
    <mergeCell ref="N33:P33"/>
    <mergeCell ref="Q33:S33"/>
    <mergeCell ref="AN33:AP33"/>
    <mergeCell ref="T33:V33"/>
    <mergeCell ref="W33:Y33"/>
    <mergeCell ref="Z33:AB33"/>
    <mergeCell ref="AC33:AG33"/>
    <mergeCell ref="AH33:AJ33"/>
    <mergeCell ref="AK33:AM33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AC30:AG30"/>
    <mergeCell ref="AH30:AJ30"/>
    <mergeCell ref="AK30:AM30"/>
    <mergeCell ref="AN30:AP30"/>
    <mergeCell ref="A31:D31"/>
    <mergeCell ref="E31:F31"/>
    <mergeCell ref="G31:I31"/>
    <mergeCell ref="K31:M31"/>
    <mergeCell ref="N31:P31"/>
    <mergeCell ref="Q31:S31"/>
    <mergeCell ref="AN31:AP31"/>
    <mergeCell ref="T31:V31"/>
    <mergeCell ref="W31:Y31"/>
    <mergeCell ref="Z31:AB31"/>
    <mergeCell ref="AC31:AG31"/>
    <mergeCell ref="AH31:AJ31"/>
    <mergeCell ref="AK31:AM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AC28:AG28"/>
    <mergeCell ref="AH28:AJ28"/>
    <mergeCell ref="AK28:AM28"/>
    <mergeCell ref="AN28:AP28"/>
    <mergeCell ref="A29:D29"/>
    <mergeCell ref="E29:F29"/>
    <mergeCell ref="G29:I29"/>
    <mergeCell ref="K29:M29"/>
    <mergeCell ref="N29:P29"/>
    <mergeCell ref="Q29:S29"/>
    <mergeCell ref="AN29:AP29"/>
    <mergeCell ref="T29:V29"/>
    <mergeCell ref="W29:Y29"/>
    <mergeCell ref="Z29:AB29"/>
    <mergeCell ref="AC29:AG29"/>
    <mergeCell ref="AH29:AJ29"/>
    <mergeCell ref="AK29:AM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K26:AM26"/>
    <mergeCell ref="AN26:AP26"/>
    <mergeCell ref="A27:D27"/>
    <mergeCell ref="E27:F27"/>
    <mergeCell ref="G27:I27"/>
    <mergeCell ref="K27:M27"/>
    <mergeCell ref="N27:P27"/>
    <mergeCell ref="Q27:S27"/>
    <mergeCell ref="AN27:AP27"/>
    <mergeCell ref="T27:V27"/>
    <mergeCell ref="W27:Y27"/>
    <mergeCell ref="Z27:AB27"/>
    <mergeCell ref="AC27:AG27"/>
    <mergeCell ref="AH27:AJ27"/>
    <mergeCell ref="AK27:AM27"/>
    <mergeCell ref="AN25:AP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25:D25"/>
    <mergeCell ref="E25:F25"/>
    <mergeCell ref="G25:I25"/>
    <mergeCell ref="K25:M25"/>
    <mergeCell ref="N25:P25"/>
    <mergeCell ref="Q25:S25"/>
    <mergeCell ref="AC26:AG26"/>
    <mergeCell ref="AH26:AJ26"/>
    <mergeCell ref="W23:Y24"/>
    <mergeCell ref="Z23:AB24"/>
    <mergeCell ref="AC23:AG24"/>
    <mergeCell ref="AH23:AJ24"/>
    <mergeCell ref="AK23:AM24"/>
    <mergeCell ref="AN23:AP24"/>
    <mergeCell ref="A23:D24"/>
    <mergeCell ref="E23:F24"/>
    <mergeCell ref="G23:M23"/>
    <mergeCell ref="N23:P24"/>
    <mergeCell ref="Q23:S24"/>
    <mergeCell ref="T23:V24"/>
    <mergeCell ref="G24:I24"/>
    <mergeCell ref="K24:M24"/>
    <mergeCell ref="A19:D20"/>
    <mergeCell ref="E19:R20"/>
    <mergeCell ref="S19:AP22"/>
    <mergeCell ref="A21:D22"/>
    <mergeCell ref="E21:K22"/>
    <mergeCell ref="L21:M22"/>
    <mergeCell ref="N21:N22"/>
    <mergeCell ref="A17:D17"/>
    <mergeCell ref="E17:O17"/>
    <mergeCell ref="P17:S17"/>
    <mergeCell ref="T17:AD17"/>
    <mergeCell ref="AE17:AP17"/>
    <mergeCell ref="A18:AP18"/>
    <mergeCell ref="AI15:AP15"/>
    <mergeCell ref="A16:D16"/>
    <mergeCell ref="F16:G16"/>
    <mergeCell ref="I16:K16"/>
    <mergeCell ref="A14:D14"/>
    <mergeCell ref="E14:O14"/>
    <mergeCell ref="P14:S14"/>
    <mergeCell ref="T14:AD14"/>
    <mergeCell ref="AE14:AP14"/>
    <mergeCell ref="A15:D15"/>
    <mergeCell ref="E15:O15"/>
    <mergeCell ref="P15:S15"/>
    <mergeCell ref="T15:AD15"/>
    <mergeCell ref="AE15:AH15"/>
    <mergeCell ref="A13:D13"/>
    <mergeCell ref="E13:O13"/>
    <mergeCell ref="P13:S13"/>
    <mergeCell ref="T13:AD13"/>
    <mergeCell ref="AE13:AH13"/>
    <mergeCell ref="AI13:AP13"/>
    <mergeCell ref="A11:AP11"/>
    <mergeCell ref="F12:AC12"/>
    <mergeCell ref="AD12:AE12"/>
    <mergeCell ref="AF12:AG12"/>
    <mergeCell ref="AI12:AJ12"/>
    <mergeCell ref="AL12:AM12"/>
    <mergeCell ref="AO12:AP12"/>
    <mergeCell ref="A8:AP8"/>
    <mergeCell ref="E9:AP9"/>
    <mergeCell ref="A10:D10"/>
    <mergeCell ref="E10:S10"/>
    <mergeCell ref="T10:W10"/>
    <mergeCell ref="X10:AD10"/>
    <mergeCell ref="AE10:AP10"/>
    <mergeCell ref="A1:G1"/>
    <mergeCell ref="A2:AP2"/>
    <mergeCell ref="A3:AP3"/>
    <mergeCell ref="A5:C7"/>
    <mergeCell ref="D5:F5"/>
    <mergeCell ref="G5:L5"/>
    <mergeCell ref="M5:O5"/>
    <mergeCell ref="P5:U5"/>
    <mergeCell ref="D7:F7"/>
    <mergeCell ref="G7:L7"/>
    <mergeCell ref="M7:O7"/>
    <mergeCell ref="P7:U7"/>
    <mergeCell ref="AE7:AG7"/>
    <mergeCell ref="AH7:AM7"/>
    <mergeCell ref="AE5:AG5"/>
    <mergeCell ref="AH5:AM5"/>
    <mergeCell ref="V7:X7"/>
  </mergeCells>
  <phoneticPr fontId="4"/>
  <conditionalFormatting sqref="N25:P36 AH25:AM36">
    <cfRule type="containsBlanks" dxfId="73" priority="6">
      <formula>LEN(TRIM(N25))=0</formula>
    </cfRule>
  </conditionalFormatting>
  <conditionalFormatting sqref="AF12 AI12 AL12 A25:D36 G25:I36 K25:M36 Q25:Y36 AN25:AP36 A41:AP42 E13:O13 X10:AD10 AI13:AP13 E15:O15 T13:AD15 AI15:AP15 F16:G16 I16:K16 E17:O17 T17:AD17">
    <cfRule type="containsBlanks" dxfId="72" priority="5">
      <formula>LEN(TRIM(A10))=0</formula>
    </cfRule>
  </conditionalFormatting>
  <conditionalFormatting sqref="L16:AP16">
    <cfRule type="cellIs" dxfId="71" priority="4" operator="equal">
      <formula>""</formula>
    </cfRule>
  </conditionalFormatting>
  <conditionalFormatting sqref="E14:O14">
    <cfRule type="cellIs" dxfId="70" priority="1" operator="equal">
      <formula>""</formula>
    </cfRule>
  </conditionalFormatting>
  <dataValidations count="4">
    <dataValidation type="list" allowBlank="1" showInputMessage="1" showErrorMessage="1" errorTitle="確認" error="旅費基準をご確認ください" sqref="AH25:AJ36">
      <formula1>"1100"</formula1>
    </dataValidation>
    <dataValidation type="list" allowBlank="1" showInputMessage="1" sqref="AK25:AM36">
      <formula1>"9800,10900"</formula1>
    </dataValidation>
    <dataValidation type="list" allowBlank="1" sqref="N25:P36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5:AG36"/>
  </dataValidations>
  <pageMargins left="0.7" right="0.7" top="0.75" bottom="0.75" header="0.3" footer="0.3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X44"/>
  <sheetViews>
    <sheetView showGridLines="0" workbookViewId="0">
      <selection activeCell="L16" sqref="L16:AP16"/>
    </sheetView>
  </sheetViews>
  <sheetFormatPr defaultColWidth="2.375" defaultRowHeight="22.5" customHeight="1" x14ac:dyDescent="0.4"/>
  <cols>
    <col min="1" max="5" width="2.375" style="3"/>
    <col min="6" max="6" width="2.375" style="3" customWidth="1"/>
    <col min="7" max="42" width="2.375" style="3"/>
    <col min="43" max="43" width="2.375" style="3" customWidth="1"/>
    <col min="44" max="16384" width="2.375" style="3"/>
  </cols>
  <sheetData>
    <row r="1" spans="1:50" s="104" customFormat="1" ht="22.5" customHeight="1" x14ac:dyDescent="0.4">
      <c r="A1" s="542" t="s">
        <v>210</v>
      </c>
      <c r="B1" s="542"/>
      <c r="C1" s="542"/>
      <c r="D1" s="542"/>
      <c r="E1" s="542"/>
      <c r="F1" s="542"/>
      <c r="G1" s="54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50" s="105" customFormat="1" ht="22.5" customHeight="1" x14ac:dyDescent="0.4">
      <c r="A2" s="543" t="s">
        <v>211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</row>
    <row r="3" spans="1:50" s="104" customFormat="1" ht="28.5" customHeight="1" x14ac:dyDescent="0.4">
      <c r="A3" s="543" t="s">
        <v>180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</row>
    <row r="4" spans="1:50" s="104" customFormat="1" ht="22.5" customHeight="1" thickBot="1" x14ac:dyDescent="0.4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9"/>
      <c r="AF4" s="129"/>
      <c r="AG4" s="129"/>
      <c r="AH4" s="129"/>
      <c r="AI4" s="129"/>
      <c r="AJ4" s="129"/>
      <c r="AK4" s="127"/>
      <c r="AL4" s="127"/>
      <c r="AM4" s="127"/>
      <c r="AN4" s="128"/>
      <c r="AO4" s="128"/>
      <c r="AP4" s="128"/>
      <c r="AQ4" s="128"/>
      <c r="AX4" s="130"/>
    </row>
    <row r="5" spans="1:50" s="65" customFormat="1" ht="16.5" customHeight="1" x14ac:dyDescent="0.4">
      <c r="A5" s="545" t="s">
        <v>181</v>
      </c>
      <c r="B5" s="546"/>
      <c r="C5" s="547"/>
      <c r="D5" s="554" t="s">
        <v>129</v>
      </c>
      <c r="E5" s="555"/>
      <c r="F5" s="556"/>
      <c r="G5" s="557" t="str">
        <f>IF(【様式12】経費報告書兼支払依頼書!G8="","",【様式12】経費報告書兼支払依頼書!G8)</f>
        <v/>
      </c>
      <c r="H5" s="557"/>
      <c r="I5" s="557"/>
      <c r="J5" s="557"/>
      <c r="K5" s="557"/>
      <c r="L5" s="558"/>
      <c r="M5" s="555" t="s">
        <v>128</v>
      </c>
      <c r="N5" s="555"/>
      <c r="O5" s="556"/>
      <c r="P5" s="557" t="str">
        <f>IF(【様式12】経費報告書兼支払依頼書!P8="","",【様式12】経費報告書兼支払依頼書!P8)</f>
        <v/>
      </c>
      <c r="Q5" s="557"/>
      <c r="R5" s="557"/>
      <c r="S5" s="557"/>
      <c r="T5" s="557"/>
      <c r="U5" s="558"/>
      <c r="V5" s="556" t="s">
        <v>127</v>
      </c>
      <c r="W5" s="737"/>
      <c r="X5" s="737"/>
      <c r="Y5" s="557" t="str">
        <f>IF(【様式12】経費報告書兼支払依頼書!Y8="","",【様式12】経費報告書兼支払依頼書!Y8)</f>
        <v/>
      </c>
      <c r="Z5" s="557"/>
      <c r="AA5" s="557"/>
      <c r="AB5" s="557"/>
      <c r="AC5" s="557"/>
      <c r="AD5" s="558"/>
      <c r="AE5" s="555" t="s">
        <v>126</v>
      </c>
      <c r="AF5" s="555"/>
      <c r="AG5" s="556"/>
      <c r="AH5" s="557" t="str">
        <f>IF(【様式12】経費報告書兼支払依頼書!AH8="","",【様式12】経費報告書兼支払依頼書!AH8)</f>
        <v/>
      </c>
      <c r="AI5" s="557"/>
      <c r="AJ5" s="557"/>
      <c r="AK5" s="557"/>
      <c r="AL5" s="557"/>
      <c r="AM5" s="565"/>
      <c r="AN5" s="66"/>
    </row>
    <row r="6" spans="1:50" s="65" customFormat="1" ht="16.5" customHeight="1" x14ac:dyDescent="0.4">
      <c r="A6" s="548"/>
      <c r="B6" s="549"/>
      <c r="C6" s="550"/>
      <c r="D6" s="738" t="s">
        <v>125</v>
      </c>
      <c r="E6" s="739"/>
      <c r="F6" s="740"/>
      <c r="G6" s="741" t="str">
        <f>IF(【様式12】経費報告書兼支払依頼書!G9="","",【様式12】経費報告書兼支払依頼書!G9)</f>
        <v/>
      </c>
      <c r="H6" s="741"/>
      <c r="I6" s="741"/>
      <c r="J6" s="741"/>
      <c r="K6" s="741"/>
      <c r="L6" s="742"/>
      <c r="M6" s="743" t="s">
        <v>124</v>
      </c>
      <c r="N6" s="743"/>
      <c r="O6" s="744"/>
      <c r="P6" s="701" t="str">
        <f>IF(【様式12】経費報告書兼支払依頼書!P9="","",【様式12】経費報告書兼支払依頼書!P9)</f>
        <v/>
      </c>
      <c r="Q6" s="701"/>
      <c r="R6" s="701"/>
      <c r="S6" s="701"/>
      <c r="T6" s="701"/>
      <c r="U6" s="745"/>
      <c r="V6" s="699" t="s">
        <v>123</v>
      </c>
      <c r="W6" s="699"/>
      <c r="X6" s="700"/>
      <c r="Y6" s="701" t="str">
        <f>IF(【様式12】経費報告書兼支払依頼書!Y9="","",【様式12】経費報告書兼支払依頼書!Y9)</f>
        <v/>
      </c>
      <c r="Z6" s="701"/>
      <c r="AA6" s="701"/>
      <c r="AB6" s="701"/>
      <c r="AC6" s="701"/>
      <c r="AD6" s="745"/>
      <c r="AE6" s="699" t="s">
        <v>122</v>
      </c>
      <c r="AF6" s="699"/>
      <c r="AG6" s="700"/>
      <c r="AH6" s="701" t="str">
        <f>IF(【様式12】経費報告書兼支払依頼書!AH9="","",【様式12】経費報告書兼支払依頼書!AH9)</f>
        <v/>
      </c>
      <c r="AI6" s="701"/>
      <c r="AJ6" s="701"/>
      <c r="AK6" s="701"/>
      <c r="AL6" s="701"/>
      <c r="AM6" s="702"/>
      <c r="AN6" s="66"/>
    </row>
    <row r="7" spans="1:50" s="65" customFormat="1" ht="16.5" customHeight="1" thickBot="1" x14ac:dyDescent="0.45">
      <c r="A7" s="551"/>
      <c r="B7" s="552"/>
      <c r="C7" s="553"/>
      <c r="D7" s="559" t="s">
        <v>121</v>
      </c>
      <c r="E7" s="560"/>
      <c r="F7" s="561"/>
      <c r="G7" s="562" t="str">
        <f>IF(【様式12】経費報告書兼支払依頼書!G10="","",【様式12】経費報告書兼支払依頼書!G10)</f>
        <v/>
      </c>
      <c r="H7" s="562"/>
      <c r="I7" s="562"/>
      <c r="J7" s="562"/>
      <c r="K7" s="562"/>
      <c r="L7" s="563"/>
      <c r="M7" s="560" t="s">
        <v>120</v>
      </c>
      <c r="N7" s="560"/>
      <c r="O7" s="561"/>
      <c r="P7" s="562" t="str">
        <f>IF(【様式12】経費報告書兼支払依頼書!P10="","",【様式12】経費報告書兼支払依頼書!P10)</f>
        <v/>
      </c>
      <c r="Q7" s="562"/>
      <c r="R7" s="562"/>
      <c r="S7" s="562"/>
      <c r="T7" s="562"/>
      <c r="U7" s="563"/>
      <c r="V7" s="560" t="s">
        <v>119</v>
      </c>
      <c r="W7" s="560"/>
      <c r="X7" s="561"/>
      <c r="Y7" s="562" t="str">
        <f>IF(【様式12】経費報告書兼支払依頼書!Y10="","",【様式12】経費報告書兼支払依頼書!Y10)</f>
        <v/>
      </c>
      <c r="Z7" s="562"/>
      <c r="AA7" s="562"/>
      <c r="AB7" s="562"/>
      <c r="AC7" s="562"/>
      <c r="AD7" s="563"/>
      <c r="AE7" s="560" t="s">
        <v>118</v>
      </c>
      <c r="AF7" s="560"/>
      <c r="AG7" s="561"/>
      <c r="AH7" s="562" t="str">
        <f>IF(【様式12】経費報告書兼支払依頼書!AH10="","",【様式12】経費報告書兼支払依頼書!AH10)</f>
        <v/>
      </c>
      <c r="AI7" s="562"/>
      <c r="AJ7" s="562"/>
      <c r="AK7" s="562"/>
      <c r="AL7" s="562"/>
      <c r="AM7" s="564"/>
      <c r="AN7" s="66"/>
    </row>
    <row r="8" spans="1:50" s="104" customFormat="1" ht="11.25" customHeight="1" x14ac:dyDescent="0.4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</row>
    <row r="9" spans="1:50" s="108" customFormat="1" ht="24" customHeight="1" thickBot="1" x14ac:dyDescent="0.45">
      <c r="A9" s="106" t="s">
        <v>182</v>
      </c>
      <c r="B9" s="107"/>
      <c r="C9" s="107"/>
      <c r="D9" s="107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</row>
    <row r="10" spans="1:50" s="104" customFormat="1" ht="24" customHeight="1" thickBot="1" x14ac:dyDescent="0.45">
      <c r="A10" s="532" t="s">
        <v>183</v>
      </c>
      <c r="B10" s="533"/>
      <c r="C10" s="533"/>
      <c r="D10" s="533"/>
      <c r="E10" s="534" t="str">
        <f>IF(【様式12】経費報告書兼支払依頼書!AK6="","",【様式12】経費報告書兼支払依頼書!AK6)</f>
        <v/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  <c r="T10" s="536" t="s">
        <v>1</v>
      </c>
      <c r="U10" s="537"/>
      <c r="V10" s="537"/>
      <c r="W10" s="537"/>
      <c r="X10" s="538"/>
      <c r="Y10" s="538"/>
      <c r="Z10" s="538"/>
      <c r="AA10" s="538"/>
      <c r="AB10" s="538"/>
      <c r="AC10" s="538"/>
      <c r="AD10" s="539"/>
      <c r="AE10" s="540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</row>
    <row r="11" spans="1:50" s="104" customFormat="1" ht="11.25" customHeight="1" x14ac:dyDescent="0.4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</row>
    <row r="12" spans="1:50" s="108" customFormat="1" ht="24" customHeight="1" thickBot="1" x14ac:dyDescent="0.45">
      <c r="A12" s="106" t="s">
        <v>184</v>
      </c>
      <c r="B12" s="107"/>
      <c r="C12" s="107"/>
      <c r="D12" s="107"/>
      <c r="E12" s="10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8" t="s">
        <v>185</v>
      </c>
      <c r="AE12" s="578"/>
      <c r="AF12" s="579"/>
      <c r="AG12" s="579"/>
      <c r="AH12" s="110" t="s">
        <v>186</v>
      </c>
      <c r="AI12" s="579"/>
      <c r="AJ12" s="579"/>
      <c r="AK12" s="110" t="s">
        <v>187</v>
      </c>
      <c r="AL12" s="579"/>
      <c r="AM12" s="579"/>
      <c r="AN12" s="111" t="s">
        <v>188</v>
      </c>
      <c r="AO12" s="578" t="s">
        <v>189</v>
      </c>
      <c r="AP12" s="578"/>
      <c r="AQ12" s="112"/>
    </row>
    <row r="13" spans="1:50" s="104" customFormat="1" ht="21" customHeight="1" x14ac:dyDescent="0.4">
      <c r="A13" s="566" t="s">
        <v>190</v>
      </c>
      <c r="B13" s="567"/>
      <c r="C13" s="567"/>
      <c r="D13" s="567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9"/>
      <c r="P13" s="570" t="s">
        <v>190</v>
      </c>
      <c r="Q13" s="567"/>
      <c r="R13" s="567"/>
      <c r="S13" s="567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9"/>
      <c r="AE13" s="571" t="s">
        <v>191</v>
      </c>
      <c r="AF13" s="572"/>
      <c r="AG13" s="572"/>
      <c r="AH13" s="572"/>
      <c r="AI13" s="573"/>
      <c r="AJ13" s="574"/>
      <c r="AK13" s="574"/>
      <c r="AL13" s="574"/>
      <c r="AM13" s="574"/>
      <c r="AN13" s="574"/>
      <c r="AO13" s="574"/>
      <c r="AP13" s="575"/>
    </row>
    <row r="14" spans="1:50" s="104" customFormat="1" ht="27.75" customHeight="1" x14ac:dyDescent="0.4">
      <c r="A14" s="587" t="s">
        <v>192</v>
      </c>
      <c r="B14" s="588"/>
      <c r="C14" s="588"/>
      <c r="D14" s="588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90"/>
      <c r="P14" s="591" t="s">
        <v>193</v>
      </c>
      <c r="Q14" s="588"/>
      <c r="R14" s="588"/>
      <c r="S14" s="588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6"/>
    </row>
    <row r="15" spans="1:50" s="104" customFormat="1" ht="24" customHeight="1" x14ac:dyDescent="0.4">
      <c r="A15" s="582" t="s">
        <v>194</v>
      </c>
      <c r="B15" s="583"/>
      <c r="C15" s="583"/>
      <c r="D15" s="583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97"/>
      <c r="P15" s="598" t="s">
        <v>195</v>
      </c>
      <c r="Q15" s="583"/>
      <c r="R15" s="583"/>
      <c r="S15" s="583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97"/>
      <c r="AE15" s="598" t="s">
        <v>196</v>
      </c>
      <c r="AF15" s="583"/>
      <c r="AG15" s="583"/>
      <c r="AH15" s="583"/>
      <c r="AI15" s="580"/>
      <c r="AJ15" s="580"/>
      <c r="AK15" s="580"/>
      <c r="AL15" s="580"/>
      <c r="AM15" s="580"/>
      <c r="AN15" s="580"/>
      <c r="AO15" s="580"/>
      <c r="AP15" s="581"/>
    </row>
    <row r="16" spans="1:50" s="104" customFormat="1" ht="24" customHeight="1" x14ac:dyDescent="0.4">
      <c r="A16" s="582" t="s">
        <v>0</v>
      </c>
      <c r="B16" s="583"/>
      <c r="C16" s="583"/>
      <c r="D16" s="583"/>
      <c r="E16" s="113" t="s">
        <v>197</v>
      </c>
      <c r="F16" s="584"/>
      <c r="G16" s="584"/>
      <c r="H16" s="114" t="s">
        <v>198</v>
      </c>
      <c r="I16" s="585"/>
      <c r="J16" s="585"/>
      <c r="K16" s="586"/>
      <c r="L16" s="711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1"/>
    </row>
    <row r="17" spans="1:42" s="104" customFormat="1" ht="24" customHeight="1" thickBot="1" x14ac:dyDescent="0.45">
      <c r="A17" s="619" t="s">
        <v>199</v>
      </c>
      <c r="B17" s="620"/>
      <c r="C17" s="620"/>
      <c r="D17" s="620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2"/>
      <c r="P17" s="623" t="s">
        <v>1</v>
      </c>
      <c r="Q17" s="624"/>
      <c r="R17" s="624"/>
      <c r="S17" s="624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6"/>
      <c r="AE17" s="627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9"/>
    </row>
    <row r="18" spans="1:42" s="115" customFormat="1" ht="11.25" customHeight="1" thickTop="1" x14ac:dyDescent="0.4">
      <c r="A18" s="630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</row>
    <row r="19" spans="1:42" s="116" customFormat="1" ht="15" customHeight="1" x14ac:dyDescent="0.4">
      <c r="A19" s="599" t="s">
        <v>200</v>
      </c>
      <c r="B19" s="599"/>
      <c r="C19" s="599"/>
      <c r="D19" s="599"/>
      <c r="E19" s="600" t="s">
        <v>212</v>
      </c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1" t="s">
        <v>201</v>
      </c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</row>
    <row r="20" spans="1:42" s="116" customFormat="1" ht="15" customHeight="1" thickBot="1" x14ac:dyDescent="0.45">
      <c r="A20" s="599"/>
      <c r="B20" s="599"/>
      <c r="C20" s="599"/>
      <c r="D20" s="599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</row>
    <row r="21" spans="1:42" ht="16.5" customHeight="1" thickTop="1" x14ac:dyDescent="0.4">
      <c r="A21" s="603" t="s">
        <v>202</v>
      </c>
      <c r="B21" s="604"/>
      <c r="C21" s="604"/>
      <c r="D21" s="605"/>
      <c r="E21" s="609">
        <f>Z38+AC38+AH38+AK38</f>
        <v>0</v>
      </c>
      <c r="F21" s="610"/>
      <c r="G21" s="610"/>
      <c r="H21" s="610"/>
      <c r="I21" s="610"/>
      <c r="J21" s="610"/>
      <c r="K21" s="610"/>
      <c r="L21" s="613" t="s">
        <v>2</v>
      </c>
      <c r="M21" s="614"/>
      <c r="N21" s="617"/>
      <c r="O21" s="117"/>
      <c r="P21" s="117"/>
      <c r="Q21" s="117"/>
      <c r="R21" s="117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</row>
    <row r="22" spans="1:42" ht="16.5" customHeight="1" thickBot="1" x14ac:dyDescent="0.45">
      <c r="A22" s="606"/>
      <c r="B22" s="607"/>
      <c r="C22" s="607"/>
      <c r="D22" s="608"/>
      <c r="E22" s="611"/>
      <c r="F22" s="612"/>
      <c r="G22" s="612"/>
      <c r="H22" s="612"/>
      <c r="I22" s="612"/>
      <c r="J22" s="612"/>
      <c r="K22" s="612"/>
      <c r="L22" s="615"/>
      <c r="M22" s="616"/>
      <c r="N22" s="618"/>
      <c r="O22" s="118"/>
      <c r="P22" s="118"/>
      <c r="Q22" s="118"/>
      <c r="R22" s="118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</row>
    <row r="23" spans="1:42" s="4" customFormat="1" ht="16.5" customHeight="1" thickTop="1" x14ac:dyDescent="0.4">
      <c r="A23" s="647" t="s">
        <v>3</v>
      </c>
      <c r="B23" s="648"/>
      <c r="C23" s="648"/>
      <c r="D23" s="642"/>
      <c r="E23" s="652" t="s">
        <v>4</v>
      </c>
      <c r="F23" s="648"/>
      <c r="G23" s="642" t="s">
        <v>5</v>
      </c>
      <c r="H23" s="643"/>
      <c r="I23" s="643"/>
      <c r="J23" s="643"/>
      <c r="K23" s="643"/>
      <c r="L23" s="643"/>
      <c r="M23" s="644"/>
      <c r="N23" s="654" t="s">
        <v>203</v>
      </c>
      <c r="O23" s="655"/>
      <c r="P23" s="655"/>
      <c r="Q23" s="654" t="s">
        <v>204</v>
      </c>
      <c r="R23" s="655"/>
      <c r="S23" s="655"/>
      <c r="T23" s="656" t="s">
        <v>205</v>
      </c>
      <c r="U23" s="632"/>
      <c r="V23" s="633"/>
      <c r="W23" s="631" t="s">
        <v>206</v>
      </c>
      <c r="X23" s="632"/>
      <c r="Y23" s="633"/>
      <c r="Z23" s="631" t="s">
        <v>207</v>
      </c>
      <c r="AA23" s="632"/>
      <c r="AB23" s="637"/>
      <c r="AC23" s="639" t="s">
        <v>6</v>
      </c>
      <c r="AD23" s="640"/>
      <c r="AE23" s="640"/>
      <c r="AF23" s="640"/>
      <c r="AG23" s="641"/>
      <c r="AH23" s="639" t="s">
        <v>7</v>
      </c>
      <c r="AI23" s="640"/>
      <c r="AJ23" s="641"/>
      <c r="AK23" s="639" t="s">
        <v>8</v>
      </c>
      <c r="AL23" s="640"/>
      <c r="AM23" s="641"/>
      <c r="AN23" s="639" t="s">
        <v>9</v>
      </c>
      <c r="AO23" s="640"/>
      <c r="AP23" s="645"/>
    </row>
    <row r="24" spans="1:42" s="4" customFormat="1" ht="16.5" customHeight="1" x14ac:dyDescent="0.4">
      <c r="A24" s="649"/>
      <c r="B24" s="650"/>
      <c r="C24" s="650"/>
      <c r="D24" s="651"/>
      <c r="E24" s="653"/>
      <c r="F24" s="650"/>
      <c r="G24" s="642" t="s">
        <v>10</v>
      </c>
      <c r="H24" s="643"/>
      <c r="I24" s="643"/>
      <c r="J24" s="119" t="s">
        <v>11</v>
      </c>
      <c r="K24" s="643" t="s">
        <v>12</v>
      </c>
      <c r="L24" s="643"/>
      <c r="M24" s="643"/>
      <c r="N24" s="648"/>
      <c r="O24" s="648"/>
      <c r="P24" s="648"/>
      <c r="Q24" s="648"/>
      <c r="R24" s="648"/>
      <c r="S24" s="648"/>
      <c r="T24" s="657"/>
      <c r="U24" s="635"/>
      <c r="V24" s="636"/>
      <c r="W24" s="634"/>
      <c r="X24" s="635"/>
      <c r="Y24" s="636"/>
      <c r="Z24" s="634"/>
      <c r="AA24" s="635"/>
      <c r="AB24" s="638"/>
      <c r="AC24" s="642"/>
      <c r="AD24" s="643"/>
      <c r="AE24" s="643"/>
      <c r="AF24" s="643"/>
      <c r="AG24" s="644"/>
      <c r="AH24" s="642"/>
      <c r="AI24" s="643"/>
      <c r="AJ24" s="644"/>
      <c r="AK24" s="642"/>
      <c r="AL24" s="643"/>
      <c r="AM24" s="644"/>
      <c r="AN24" s="642"/>
      <c r="AO24" s="643"/>
      <c r="AP24" s="646"/>
    </row>
    <row r="25" spans="1:42" s="4" customFormat="1" ht="22.5" customHeight="1" x14ac:dyDescent="0.4">
      <c r="A25" s="661"/>
      <c r="B25" s="662"/>
      <c r="C25" s="662"/>
      <c r="D25" s="663"/>
      <c r="E25" s="664" t="str">
        <f t="shared" ref="E25:E36" si="0">IF(A25="","",A25)</f>
        <v/>
      </c>
      <c r="F25" s="665"/>
      <c r="G25" s="666"/>
      <c r="H25" s="667"/>
      <c r="I25" s="667"/>
      <c r="J25" s="119" t="s">
        <v>11</v>
      </c>
      <c r="K25" s="683"/>
      <c r="L25" s="683"/>
      <c r="M25" s="683"/>
      <c r="N25" s="668"/>
      <c r="O25" s="668"/>
      <c r="P25" s="668"/>
      <c r="Q25" s="684"/>
      <c r="R25" s="684"/>
      <c r="S25" s="684"/>
      <c r="T25" s="670"/>
      <c r="U25" s="671"/>
      <c r="V25" s="672"/>
      <c r="W25" s="673"/>
      <c r="X25" s="671"/>
      <c r="Y25" s="672"/>
      <c r="Z25" s="674">
        <f t="shared" ref="Z25:Z36" si="1">SUM(T25:Y25)</f>
        <v>0</v>
      </c>
      <c r="AA25" s="675"/>
      <c r="AB25" s="676"/>
      <c r="AC25" s="677"/>
      <c r="AD25" s="678"/>
      <c r="AE25" s="678"/>
      <c r="AF25" s="678"/>
      <c r="AG25" s="679"/>
      <c r="AH25" s="680"/>
      <c r="AI25" s="681"/>
      <c r="AJ25" s="682"/>
      <c r="AK25" s="680"/>
      <c r="AL25" s="681"/>
      <c r="AM25" s="682"/>
      <c r="AN25" s="658"/>
      <c r="AO25" s="659"/>
      <c r="AP25" s="660"/>
    </row>
    <row r="26" spans="1:42" s="4" customFormat="1" ht="22.5" customHeight="1" x14ac:dyDescent="0.4">
      <c r="A26" s="661"/>
      <c r="B26" s="662"/>
      <c r="C26" s="662"/>
      <c r="D26" s="663"/>
      <c r="E26" s="664" t="str">
        <f t="shared" si="0"/>
        <v/>
      </c>
      <c r="F26" s="665"/>
      <c r="G26" s="666"/>
      <c r="H26" s="667"/>
      <c r="I26" s="667"/>
      <c r="J26" s="120" t="s">
        <v>11</v>
      </c>
      <c r="K26" s="667"/>
      <c r="L26" s="667"/>
      <c r="M26" s="667"/>
      <c r="N26" s="668"/>
      <c r="O26" s="668"/>
      <c r="P26" s="668"/>
      <c r="Q26" s="669"/>
      <c r="R26" s="669"/>
      <c r="S26" s="669"/>
      <c r="T26" s="670"/>
      <c r="U26" s="671"/>
      <c r="V26" s="672"/>
      <c r="W26" s="673"/>
      <c r="X26" s="671"/>
      <c r="Y26" s="672"/>
      <c r="Z26" s="674">
        <f t="shared" si="1"/>
        <v>0</v>
      </c>
      <c r="AA26" s="675"/>
      <c r="AB26" s="676"/>
      <c r="AC26" s="677"/>
      <c r="AD26" s="678"/>
      <c r="AE26" s="678"/>
      <c r="AF26" s="678"/>
      <c r="AG26" s="679"/>
      <c r="AH26" s="680"/>
      <c r="AI26" s="681"/>
      <c r="AJ26" s="682"/>
      <c r="AK26" s="680"/>
      <c r="AL26" s="681"/>
      <c r="AM26" s="682"/>
      <c r="AN26" s="658"/>
      <c r="AO26" s="659"/>
      <c r="AP26" s="660"/>
    </row>
    <row r="27" spans="1:42" s="4" customFormat="1" ht="22.5" customHeight="1" x14ac:dyDescent="0.4">
      <c r="A27" s="661"/>
      <c r="B27" s="662"/>
      <c r="C27" s="662"/>
      <c r="D27" s="663"/>
      <c r="E27" s="664" t="str">
        <f t="shared" si="0"/>
        <v/>
      </c>
      <c r="F27" s="665"/>
      <c r="G27" s="666"/>
      <c r="H27" s="667"/>
      <c r="I27" s="667"/>
      <c r="J27" s="120" t="s">
        <v>11</v>
      </c>
      <c r="K27" s="667"/>
      <c r="L27" s="667"/>
      <c r="M27" s="667"/>
      <c r="N27" s="668"/>
      <c r="O27" s="668"/>
      <c r="P27" s="668"/>
      <c r="Q27" s="669"/>
      <c r="R27" s="669"/>
      <c r="S27" s="669"/>
      <c r="T27" s="670"/>
      <c r="U27" s="671"/>
      <c r="V27" s="672"/>
      <c r="W27" s="673"/>
      <c r="X27" s="671"/>
      <c r="Y27" s="672"/>
      <c r="Z27" s="674">
        <f t="shared" si="1"/>
        <v>0</v>
      </c>
      <c r="AA27" s="675"/>
      <c r="AB27" s="676"/>
      <c r="AC27" s="677"/>
      <c r="AD27" s="678"/>
      <c r="AE27" s="678"/>
      <c r="AF27" s="678"/>
      <c r="AG27" s="679"/>
      <c r="AH27" s="680"/>
      <c r="AI27" s="681"/>
      <c r="AJ27" s="682"/>
      <c r="AK27" s="680"/>
      <c r="AL27" s="681"/>
      <c r="AM27" s="682"/>
      <c r="AN27" s="658"/>
      <c r="AO27" s="659"/>
      <c r="AP27" s="660"/>
    </row>
    <row r="28" spans="1:42" s="4" customFormat="1" ht="22.5" customHeight="1" x14ac:dyDescent="0.4">
      <c r="A28" s="661"/>
      <c r="B28" s="662"/>
      <c r="C28" s="662"/>
      <c r="D28" s="663"/>
      <c r="E28" s="664" t="str">
        <f t="shared" si="0"/>
        <v/>
      </c>
      <c r="F28" s="665"/>
      <c r="G28" s="666"/>
      <c r="H28" s="667"/>
      <c r="I28" s="667"/>
      <c r="J28" s="120" t="s">
        <v>11</v>
      </c>
      <c r="K28" s="667"/>
      <c r="L28" s="667"/>
      <c r="M28" s="667"/>
      <c r="N28" s="668"/>
      <c r="O28" s="668"/>
      <c r="P28" s="668"/>
      <c r="Q28" s="669"/>
      <c r="R28" s="669"/>
      <c r="S28" s="669"/>
      <c r="T28" s="670"/>
      <c r="U28" s="671"/>
      <c r="V28" s="672"/>
      <c r="W28" s="673"/>
      <c r="X28" s="671"/>
      <c r="Y28" s="672"/>
      <c r="Z28" s="674">
        <f t="shared" si="1"/>
        <v>0</v>
      </c>
      <c r="AA28" s="675"/>
      <c r="AB28" s="676"/>
      <c r="AC28" s="677"/>
      <c r="AD28" s="678"/>
      <c r="AE28" s="678"/>
      <c r="AF28" s="678"/>
      <c r="AG28" s="679"/>
      <c r="AH28" s="680"/>
      <c r="AI28" s="681"/>
      <c r="AJ28" s="682"/>
      <c r="AK28" s="680"/>
      <c r="AL28" s="681"/>
      <c r="AM28" s="682"/>
      <c r="AN28" s="658"/>
      <c r="AO28" s="659"/>
      <c r="AP28" s="660"/>
    </row>
    <row r="29" spans="1:42" s="4" customFormat="1" ht="22.5" customHeight="1" x14ac:dyDescent="0.4">
      <c r="A29" s="661"/>
      <c r="B29" s="662"/>
      <c r="C29" s="662"/>
      <c r="D29" s="663"/>
      <c r="E29" s="664" t="str">
        <f t="shared" si="0"/>
        <v/>
      </c>
      <c r="F29" s="665"/>
      <c r="G29" s="685"/>
      <c r="H29" s="683"/>
      <c r="I29" s="683"/>
      <c r="J29" s="119" t="s">
        <v>11</v>
      </c>
      <c r="K29" s="683"/>
      <c r="L29" s="683"/>
      <c r="M29" s="683"/>
      <c r="N29" s="668"/>
      <c r="O29" s="668"/>
      <c r="P29" s="668"/>
      <c r="Q29" s="684"/>
      <c r="R29" s="684"/>
      <c r="S29" s="684"/>
      <c r="T29" s="670"/>
      <c r="U29" s="671"/>
      <c r="V29" s="672"/>
      <c r="W29" s="673"/>
      <c r="X29" s="671"/>
      <c r="Y29" s="672"/>
      <c r="Z29" s="674">
        <f t="shared" si="1"/>
        <v>0</v>
      </c>
      <c r="AA29" s="675"/>
      <c r="AB29" s="676"/>
      <c r="AC29" s="677"/>
      <c r="AD29" s="678"/>
      <c r="AE29" s="678"/>
      <c r="AF29" s="678"/>
      <c r="AG29" s="679"/>
      <c r="AH29" s="680"/>
      <c r="AI29" s="681"/>
      <c r="AJ29" s="682"/>
      <c r="AK29" s="680"/>
      <c r="AL29" s="681"/>
      <c r="AM29" s="682"/>
      <c r="AN29" s="658"/>
      <c r="AO29" s="659"/>
      <c r="AP29" s="660"/>
    </row>
    <row r="30" spans="1:42" s="4" customFormat="1" ht="22.5" customHeight="1" x14ac:dyDescent="0.4">
      <c r="A30" s="686"/>
      <c r="B30" s="687"/>
      <c r="C30" s="687"/>
      <c r="D30" s="688"/>
      <c r="E30" s="664" t="str">
        <f t="shared" si="0"/>
        <v/>
      </c>
      <c r="F30" s="665"/>
      <c r="G30" s="666"/>
      <c r="H30" s="667"/>
      <c r="I30" s="667"/>
      <c r="J30" s="120" t="s">
        <v>11</v>
      </c>
      <c r="K30" s="667"/>
      <c r="L30" s="667"/>
      <c r="M30" s="667"/>
      <c r="N30" s="668"/>
      <c r="O30" s="668"/>
      <c r="P30" s="668"/>
      <c r="Q30" s="669"/>
      <c r="R30" s="669"/>
      <c r="S30" s="669"/>
      <c r="T30" s="670"/>
      <c r="U30" s="671"/>
      <c r="V30" s="672"/>
      <c r="W30" s="673"/>
      <c r="X30" s="671"/>
      <c r="Y30" s="672"/>
      <c r="Z30" s="674">
        <f t="shared" si="1"/>
        <v>0</v>
      </c>
      <c r="AA30" s="675"/>
      <c r="AB30" s="676"/>
      <c r="AC30" s="677"/>
      <c r="AD30" s="678"/>
      <c r="AE30" s="678"/>
      <c r="AF30" s="678"/>
      <c r="AG30" s="679"/>
      <c r="AH30" s="680"/>
      <c r="AI30" s="681"/>
      <c r="AJ30" s="682"/>
      <c r="AK30" s="680"/>
      <c r="AL30" s="681"/>
      <c r="AM30" s="682"/>
      <c r="AN30" s="658"/>
      <c r="AO30" s="659"/>
      <c r="AP30" s="660"/>
    </row>
    <row r="31" spans="1:42" s="4" customFormat="1" ht="22.5" customHeight="1" x14ac:dyDescent="0.4">
      <c r="A31" s="686"/>
      <c r="B31" s="687"/>
      <c r="C31" s="687"/>
      <c r="D31" s="688"/>
      <c r="E31" s="664" t="str">
        <f t="shared" si="0"/>
        <v/>
      </c>
      <c r="F31" s="665"/>
      <c r="G31" s="666"/>
      <c r="H31" s="667"/>
      <c r="I31" s="667"/>
      <c r="J31" s="120" t="s">
        <v>11</v>
      </c>
      <c r="K31" s="667"/>
      <c r="L31" s="667"/>
      <c r="M31" s="667"/>
      <c r="N31" s="668"/>
      <c r="O31" s="668"/>
      <c r="P31" s="668"/>
      <c r="Q31" s="669"/>
      <c r="R31" s="669"/>
      <c r="S31" s="669"/>
      <c r="T31" s="670"/>
      <c r="U31" s="671"/>
      <c r="V31" s="672"/>
      <c r="W31" s="673"/>
      <c r="X31" s="671"/>
      <c r="Y31" s="672"/>
      <c r="Z31" s="674">
        <f t="shared" si="1"/>
        <v>0</v>
      </c>
      <c r="AA31" s="675"/>
      <c r="AB31" s="676"/>
      <c r="AC31" s="677"/>
      <c r="AD31" s="678"/>
      <c r="AE31" s="678"/>
      <c r="AF31" s="678"/>
      <c r="AG31" s="679"/>
      <c r="AH31" s="680"/>
      <c r="AI31" s="681"/>
      <c r="AJ31" s="682"/>
      <c r="AK31" s="680"/>
      <c r="AL31" s="681"/>
      <c r="AM31" s="682"/>
      <c r="AN31" s="658"/>
      <c r="AO31" s="659"/>
      <c r="AP31" s="660"/>
    </row>
    <row r="32" spans="1:42" s="4" customFormat="1" ht="22.5" customHeight="1" x14ac:dyDescent="0.4">
      <c r="A32" s="686"/>
      <c r="B32" s="687"/>
      <c r="C32" s="687"/>
      <c r="D32" s="688"/>
      <c r="E32" s="664" t="str">
        <f t="shared" si="0"/>
        <v/>
      </c>
      <c r="F32" s="665"/>
      <c r="G32" s="666"/>
      <c r="H32" s="667"/>
      <c r="I32" s="667"/>
      <c r="J32" s="120" t="s">
        <v>11</v>
      </c>
      <c r="K32" s="667"/>
      <c r="L32" s="667"/>
      <c r="M32" s="667"/>
      <c r="N32" s="668"/>
      <c r="O32" s="668"/>
      <c r="P32" s="668"/>
      <c r="Q32" s="669"/>
      <c r="R32" s="669"/>
      <c r="S32" s="669"/>
      <c r="T32" s="670"/>
      <c r="U32" s="671"/>
      <c r="V32" s="672"/>
      <c r="W32" s="673"/>
      <c r="X32" s="671"/>
      <c r="Y32" s="672"/>
      <c r="Z32" s="674">
        <f t="shared" si="1"/>
        <v>0</v>
      </c>
      <c r="AA32" s="675"/>
      <c r="AB32" s="676"/>
      <c r="AC32" s="677"/>
      <c r="AD32" s="678"/>
      <c r="AE32" s="678"/>
      <c r="AF32" s="678"/>
      <c r="AG32" s="679"/>
      <c r="AH32" s="680"/>
      <c r="AI32" s="681"/>
      <c r="AJ32" s="682"/>
      <c r="AK32" s="680"/>
      <c r="AL32" s="681"/>
      <c r="AM32" s="682"/>
      <c r="AN32" s="658"/>
      <c r="AO32" s="659"/>
      <c r="AP32" s="660"/>
    </row>
    <row r="33" spans="1:42" s="4" customFormat="1" ht="22.5" customHeight="1" x14ac:dyDescent="0.4">
      <c r="A33" s="686"/>
      <c r="B33" s="687"/>
      <c r="C33" s="687"/>
      <c r="D33" s="688"/>
      <c r="E33" s="664" t="str">
        <f t="shared" si="0"/>
        <v/>
      </c>
      <c r="F33" s="665"/>
      <c r="G33" s="685"/>
      <c r="H33" s="683"/>
      <c r="I33" s="683"/>
      <c r="J33" s="119" t="s">
        <v>11</v>
      </c>
      <c r="K33" s="683"/>
      <c r="L33" s="683"/>
      <c r="M33" s="683"/>
      <c r="N33" s="668"/>
      <c r="O33" s="668"/>
      <c r="P33" s="668"/>
      <c r="Q33" s="684"/>
      <c r="R33" s="684"/>
      <c r="S33" s="684"/>
      <c r="T33" s="670"/>
      <c r="U33" s="671"/>
      <c r="V33" s="672"/>
      <c r="W33" s="673"/>
      <c r="X33" s="671"/>
      <c r="Y33" s="672"/>
      <c r="Z33" s="674">
        <f t="shared" si="1"/>
        <v>0</v>
      </c>
      <c r="AA33" s="675"/>
      <c r="AB33" s="676"/>
      <c r="AC33" s="677"/>
      <c r="AD33" s="678"/>
      <c r="AE33" s="678"/>
      <c r="AF33" s="678"/>
      <c r="AG33" s="679"/>
      <c r="AH33" s="680"/>
      <c r="AI33" s="681"/>
      <c r="AJ33" s="682"/>
      <c r="AK33" s="680"/>
      <c r="AL33" s="681"/>
      <c r="AM33" s="682"/>
      <c r="AN33" s="658"/>
      <c r="AO33" s="659"/>
      <c r="AP33" s="660"/>
    </row>
    <row r="34" spans="1:42" s="4" customFormat="1" ht="22.5" customHeight="1" x14ac:dyDescent="0.4">
      <c r="A34" s="686"/>
      <c r="B34" s="687"/>
      <c r="C34" s="687"/>
      <c r="D34" s="688"/>
      <c r="E34" s="664" t="str">
        <f t="shared" si="0"/>
        <v/>
      </c>
      <c r="F34" s="665"/>
      <c r="G34" s="666"/>
      <c r="H34" s="667"/>
      <c r="I34" s="667"/>
      <c r="J34" s="120" t="s">
        <v>11</v>
      </c>
      <c r="K34" s="667"/>
      <c r="L34" s="667"/>
      <c r="M34" s="667"/>
      <c r="N34" s="668"/>
      <c r="O34" s="668"/>
      <c r="P34" s="668"/>
      <c r="Q34" s="669"/>
      <c r="R34" s="669"/>
      <c r="S34" s="669"/>
      <c r="T34" s="670"/>
      <c r="U34" s="671"/>
      <c r="V34" s="672"/>
      <c r="W34" s="673"/>
      <c r="X34" s="671"/>
      <c r="Y34" s="672"/>
      <c r="Z34" s="674">
        <f t="shared" si="1"/>
        <v>0</v>
      </c>
      <c r="AA34" s="675"/>
      <c r="AB34" s="676"/>
      <c r="AC34" s="677"/>
      <c r="AD34" s="678"/>
      <c r="AE34" s="678"/>
      <c r="AF34" s="678"/>
      <c r="AG34" s="679"/>
      <c r="AH34" s="680"/>
      <c r="AI34" s="681"/>
      <c r="AJ34" s="682"/>
      <c r="AK34" s="680"/>
      <c r="AL34" s="681"/>
      <c r="AM34" s="682"/>
      <c r="AN34" s="658"/>
      <c r="AO34" s="659"/>
      <c r="AP34" s="660"/>
    </row>
    <row r="35" spans="1:42" s="4" customFormat="1" ht="22.5" customHeight="1" x14ac:dyDescent="0.4">
      <c r="A35" s="686"/>
      <c r="B35" s="687"/>
      <c r="C35" s="687"/>
      <c r="D35" s="688"/>
      <c r="E35" s="664" t="str">
        <f t="shared" si="0"/>
        <v/>
      </c>
      <c r="F35" s="665"/>
      <c r="G35" s="666"/>
      <c r="H35" s="667"/>
      <c r="I35" s="667"/>
      <c r="J35" s="120" t="s">
        <v>11</v>
      </c>
      <c r="K35" s="667"/>
      <c r="L35" s="667"/>
      <c r="M35" s="667"/>
      <c r="N35" s="668"/>
      <c r="O35" s="668"/>
      <c r="P35" s="668"/>
      <c r="Q35" s="669"/>
      <c r="R35" s="669"/>
      <c r="S35" s="669"/>
      <c r="T35" s="670"/>
      <c r="U35" s="671"/>
      <c r="V35" s="672"/>
      <c r="W35" s="673"/>
      <c r="X35" s="671"/>
      <c r="Y35" s="672"/>
      <c r="Z35" s="674">
        <f t="shared" si="1"/>
        <v>0</v>
      </c>
      <c r="AA35" s="675"/>
      <c r="AB35" s="676"/>
      <c r="AC35" s="677"/>
      <c r="AD35" s="678"/>
      <c r="AE35" s="678"/>
      <c r="AF35" s="678"/>
      <c r="AG35" s="679"/>
      <c r="AH35" s="680"/>
      <c r="AI35" s="681"/>
      <c r="AJ35" s="682"/>
      <c r="AK35" s="680"/>
      <c r="AL35" s="681"/>
      <c r="AM35" s="682"/>
      <c r="AN35" s="658"/>
      <c r="AO35" s="659"/>
      <c r="AP35" s="660"/>
    </row>
    <row r="36" spans="1:42" s="4" customFormat="1" ht="22.5" customHeight="1" thickBot="1" x14ac:dyDescent="0.45">
      <c r="A36" s="686"/>
      <c r="B36" s="687"/>
      <c r="C36" s="687"/>
      <c r="D36" s="688"/>
      <c r="E36" s="664" t="str">
        <f t="shared" si="0"/>
        <v/>
      </c>
      <c r="F36" s="665"/>
      <c r="G36" s="689"/>
      <c r="H36" s="690"/>
      <c r="I36" s="690"/>
      <c r="J36" s="121" t="s">
        <v>11</v>
      </c>
      <c r="K36" s="690"/>
      <c r="L36" s="690"/>
      <c r="M36" s="690"/>
      <c r="N36" s="668"/>
      <c r="O36" s="668"/>
      <c r="P36" s="668"/>
      <c r="Q36" s="691"/>
      <c r="R36" s="691"/>
      <c r="S36" s="691"/>
      <c r="T36" s="692"/>
      <c r="U36" s="693"/>
      <c r="V36" s="694"/>
      <c r="W36" s="695"/>
      <c r="X36" s="693"/>
      <c r="Y36" s="694"/>
      <c r="Z36" s="696">
        <f t="shared" si="1"/>
        <v>0</v>
      </c>
      <c r="AA36" s="697"/>
      <c r="AB36" s="698"/>
      <c r="AC36" s="677"/>
      <c r="AD36" s="678"/>
      <c r="AE36" s="678"/>
      <c r="AF36" s="678"/>
      <c r="AG36" s="679"/>
      <c r="AH36" s="718"/>
      <c r="AI36" s="719"/>
      <c r="AJ36" s="720"/>
      <c r="AK36" s="718"/>
      <c r="AL36" s="719"/>
      <c r="AM36" s="720"/>
      <c r="AN36" s="721"/>
      <c r="AO36" s="722"/>
      <c r="AP36" s="723"/>
    </row>
    <row r="37" spans="1:42" ht="15" customHeight="1" thickTop="1" x14ac:dyDescent="0.4">
      <c r="A37" s="724" t="s">
        <v>13</v>
      </c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8" t="s">
        <v>14</v>
      </c>
      <c r="AA37" s="729"/>
      <c r="AB37" s="730"/>
      <c r="AC37" s="728" t="s">
        <v>15</v>
      </c>
      <c r="AD37" s="729"/>
      <c r="AE37" s="729"/>
      <c r="AF37" s="729"/>
      <c r="AG37" s="730"/>
      <c r="AH37" s="728" t="s">
        <v>16</v>
      </c>
      <c r="AI37" s="729"/>
      <c r="AJ37" s="730"/>
      <c r="AK37" s="728" t="s">
        <v>17</v>
      </c>
      <c r="AL37" s="729"/>
      <c r="AM37" s="730"/>
      <c r="AN37" s="731"/>
      <c r="AO37" s="732"/>
      <c r="AP37" s="733"/>
    </row>
    <row r="38" spans="1:42" ht="22.5" customHeight="1" thickBot="1" x14ac:dyDescent="0.45">
      <c r="A38" s="726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12">
        <f>SUM(Z25:AB36)</f>
        <v>0</v>
      </c>
      <c r="AA38" s="713"/>
      <c r="AB38" s="714"/>
      <c r="AC38" s="712">
        <f>ROUNDDOWN((SUMIFS(Q25:S36,N25:P36,"自家用車")),0)*37</f>
        <v>0</v>
      </c>
      <c r="AD38" s="713"/>
      <c r="AE38" s="713"/>
      <c r="AF38" s="713"/>
      <c r="AG38" s="714"/>
      <c r="AH38" s="712">
        <f>SUM(AH25:AJ36)</f>
        <v>0</v>
      </c>
      <c r="AI38" s="713"/>
      <c r="AJ38" s="714"/>
      <c r="AK38" s="712">
        <f>SUM(AK25:AM36)</f>
        <v>0</v>
      </c>
      <c r="AL38" s="713"/>
      <c r="AM38" s="714"/>
      <c r="AN38" s="734"/>
      <c r="AO38" s="735"/>
      <c r="AP38" s="736"/>
    </row>
    <row r="39" spans="1:42" ht="11.25" customHeight="1" thickBot="1" x14ac:dyDescent="0.45">
      <c r="A39" s="71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5"/>
      <c r="AN39" s="715"/>
      <c r="AO39" s="715"/>
      <c r="AP39" s="715"/>
    </row>
    <row r="40" spans="1:42" ht="15" customHeight="1" x14ac:dyDescent="0.4">
      <c r="A40" s="716" t="s">
        <v>18</v>
      </c>
      <c r="B40" s="717"/>
      <c r="C40" s="717"/>
      <c r="D40" s="717"/>
      <c r="E40" s="6"/>
      <c r="F40" s="5" t="s">
        <v>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22"/>
    </row>
    <row r="41" spans="1:42" ht="15" customHeight="1" x14ac:dyDescent="0.4">
      <c r="A41" s="703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5"/>
    </row>
    <row r="42" spans="1:42" ht="15" customHeight="1" thickBot="1" x14ac:dyDescent="0.45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</row>
    <row r="43" spans="1:42" ht="15" customHeight="1" x14ac:dyDescent="0.4">
      <c r="A43" s="123" t="s">
        <v>208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</row>
    <row r="44" spans="1:42" ht="15" customHeight="1" x14ac:dyDescent="0.4">
      <c r="A44" s="125" t="s">
        <v>209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</row>
  </sheetData>
  <mergeCells count="261">
    <mergeCell ref="A41:AP42"/>
    <mergeCell ref="P43:AP43"/>
    <mergeCell ref="W44:AP44"/>
    <mergeCell ref="Z38:AB38"/>
    <mergeCell ref="AC38:AG38"/>
    <mergeCell ref="AH38:AJ38"/>
    <mergeCell ref="AK38:AM38"/>
    <mergeCell ref="A39:AP39"/>
    <mergeCell ref="A40:D40"/>
    <mergeCell ref="AC36:AG36"/>
    <mergeCell ref="AH36:AJ36"/>
    <mergeCell ref="AK36:AM36"/>
    <mergeCell ref="AN36:AP36"/>
    <mergeCell ref="A37:Y38"/>
    <mergeCell ref="Z37:AB37"/>
    <mergeCell ref="AC37:AG37"/>
    <mergeCell ref="AH37:AJ37"/>
    <mergeCell ref="AK37:AM37"/>
    <mergeCell ref="AN37:AP38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N35:AP35"/>
    <mergeCell ref="T35:V35"/>
    <mergeCell ref="W35:Y35"/>
    <mergeCell ref="Z35:AB35"/>
    <mergeCell ref="AC35:AG35"/>
    <mergeCell ref="AH35:AJ35"/>
    <mergeCell ref="AK35:AM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C32:AG32"/>
    <mergeCell ref="AH32:AJ32"/>
    <mergeCell ref="AK32:AM32"/>
    <mergeCell ref="AN32:AP32"/>
    <mergeCell ref="A33:D33"/>
    <mergeCell ref="E33:F33"/>
    <mergeCell ref="G33:I33"/>
    <mergeCell ref="K33:M33"/>
    <mergeCell ref="N33:P33"/>
    <mergeCell ref="Q33:S33"/>
    <mergeCell ref="AN33:AP33"/>
    <mergeCell ref="T33:V33"/>
    <mergeCell ref="W33:Y33"/>
    <mergeCell ref="Z33:AB33"/>
    <mergeCell ref="AC33:AG33"/>
    <mergeCell ref="AH33:AJ33"/>
    <mergeCell ref="AK33:AM33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AC30:AG30"/>
    <mergeCell ref="AH30:AJ30"/>
    <mergeCell ref="AK30:AM30"/>
    <mergeCell ref="AN30:AP30"/>
    <mergeCell ref="A31:D31"/>
    <mergeCell ref="E31:F31"/>
    <mergeCell ref="G31:I31"/>
    <mergeCell ref="K31:M31"/>
    <mergeCell ref="N31:P31"/>
    <mergeCell ref="Q31:S31"/>
    <mergeCell ref="AN31:AP31"/>
    <mergeCell ref="T31:V31"/>
    <mergeCell ref="W31:Y31"/>
    <mergeCell ref="Z31:AB31"/>
    <mergeCell ref="AC31:AG31"/>
    <mergeCell ref="AH31:AJ31"/>
    <mergeCell ref="AK31:AM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AC28:AG28"/>
    <mergeCell ref="AH28:AJ28"/>
    <mergeCell ref="AK28:AM28"/>
    <mergeCell ref="AN28:AP28"/>
    <mergeCell ref="A29:D29"/>
    <mergeCell ref="E29:F29"/>
    <mergeCell ref="G29:I29"/>
    <mergeCell ref="K29:M29"/>
    <mergeCell ref="N29:P29"/>
    <mergeCell ref="Q29:S29"/>
    <mergeCell ref="AN29:AP29"/>
    <mergeCell ref="T29:V29"/>
    <mergeCell ref="W29:Y29"/>
    <mergeCell ref="Z29:AB29"/>
    <mergeCell ref="AC29:AG29"/>
    <mergeCell ref="AH29:AJ29"/>
    <mergeCell ref="AK29:AM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K26:AM26"/>
    <mergeCell ref="AN26:AP26"/>
    <mergeCell ref="A27:D27"/>
    <mergeCell ref="E27:F27"/>
    <mergeCell ref="G27:I27"/>
    <mergeCell ref="K27:M27"/>
    <mergeCell ref="N27:P27"/>
    <mergeCell ref="Q27:S27"/>
    <mergeCell ref="AN27:AP27"/>
    <mergeCell ref="T27:V27"/>
    <mergeCell ref="W27:Y27"/>
    <mergeCell ref="Z27:AB27"/>
    <mergeCell ref="AC27:AG27"/>
    <mergeCell ref="AH27:AJ27"/>
    <mergeCell ref="AK27:AM27"/>
    <mergeCell ref="AN25:AP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25:D25"/>
    <mergeCell ref="E25:F25"/>
    <mergeCell ref="G25:I25"/>
    <mergeCell ref="K25:M25"/>
    <mergeCell ref="N25:P25"/>
    <mergeCell ref="Q25:S25"/>
    <mergeCell ref="AC26:AG26"/>
    <mergeCell ref="AH26:AJ26"/>
    <mergeCell ref="W23:Y24"/>
    <mergeCell ref="Z23:AB24"/>
    <mergeCell ref="AC23:AG24"/>
    <mergeCell ref="AH23:AJ24"/>
    <mergeCell ref="AK23:AM24"/>
    <mergeCell ref="AN23:AP24"/>
    <mergeCell ref="A23:D24"/>
    <mergeCell ref="E23:F24"/>
    <mergeCell ref="G23:M23"/>
    <mergeCell ref="N23:P24"/>
    <mergeCell ref="Q23:S24"/>
    <mergeCell ref="T23:V24"/>
    <mergeCell ref="G24:I24"/>
    <mergeCell ref="K24:M24"/>
    <mergeCell ref="A18:AP18"/>
    <mergeCell ref="A19:D20"/>
    <mergeCell ref="E19:R20"/>
    <mergeCell ref="S19:AP22"/>
    <mergeCell ref="A21:D22"/>
    <mergeCell ref="E21:K22"/>
    <mergeCell ref="L21:M22"/>
    <mergeCell ref="N21:N22"/>
    <mergeCell ref="AI15:AP15"/>
    <mergeCell ref="A16:D16"/>
    <mergeCell ref="F16:G16"/>
    <mergeCell ref="I16:K16"/>
    <mergeCell ref="L16:AP16"/>
    <mergeCell ref="A17:D17"/>
    <mergeCell ref="E17:O17"/>
    <mergeCell ref="P17:S17"/>
    <mergeCell ref="T17:AD17"/>
    <mergeCell ref="AE17:AP17"/>
    <mergeCell ref="A14:D14"/>
    <mergeCell ref="E14:O14"/>
    <mergeCell ref="P14:S14"/>
    <mergeCell ref="T14:AD14"/>
    <mergeCell ref="AE14:AP14"/>
    <mergeCell ref="A15:D15"/>
    <mergeCell ref="E15:O15"/>
    <mergeCell ref="P15:S15"/>
    <mergeCell ref="T15:AD15"/>
    <mergeCell ref="AE15:AH15"/>
    <mergeCell ref="A13:D13"/>
    <mergeCell ref="E13:O13"/>
    <mergeCell ref="P13:S13"/>
    <mergeCell ref="T13:AD13"/>
    <mergeCell ref="AE13:AH13"/>
    <mergeCell ref="AI13:AP13"/>
    <mergeCell ref="A11:AP11"/>
    <mergeCell ref="F12:AC12"/>
    <mergeCell ref="AD12:AE12"/>
    <mergeCell ref="AF12:AG12"/>
    <mergeCell ref="AI12:AJ12"/>
    <mergeCell ref="AL12:AM12"/>
    <mergeCell ref="AO12:AP12"/>
    <mergeCell ref="A8:AP8"/>
    <mergeCell ref="E9:AP9"/>
    <mergeCell ref="A10:D10"/>
    <mergeCell ref="E10:S10"/>
    <mergeCell ref="T10:W10"/>
    <mergeCell ref="X10:AD10"/>
    <mergeCell ref="AE10:AP10"/>
    <mergeCell ref="AE6:AG6"/>
    <mergeCell ref="AH6:AM6"/>
    <mergeCell ref="D7:F7"/>
    <mergeCell ref="G7:L7"/>
    <mergeCell ref="M7:O7"/>
    <mergeCell ref="P7:U7"/>
    <mergeCell ref="V7:X7"/>
    <mergeCell ref="Y7:AD7"/>
    <mergeCell ref="AE7:AG7"/>
    <mergeCell ref="AH7:AM7"/>
    <mergeCell ref="A1:G1"/>
    <mergeCell ref="A2:AP2"/>
    <mergeCell ref="A3:AP3"/>
    <mergeCell ref="A5:C7"/>
    <mergeCell ref="D5:F5"/>
    <mergeCell ref="G5:L5"/>
    <mergeCell ref="M5:O5"/>
    <mergeCell ref="P5:U5"/>
    <mergeCell ref="V5:X5"/>
    <mergeCell ref="Y5:AD5"/>
    <mergeCell ref="AE5:AG5"/>
    <mergeCell ref="AH5:AM5"/>
    <mergeCell ref="D6:F6"/>
    <mergeCell ref="G6:L6"/>
    <mergeCell ref="M6:O6"/>
    <mergeCell ref="P6:U6"/>
    <mergeCell ref="V6:X6"/>
    <mergeCell ref="Y6:AD6"/>
  </mergeCells>
  <phoneticPr fontId="4"/>
  <conditionalFormatting sqref="N25:P36 AH25:AM36">
    <cfRule type="containsBlanks" dxfId="69" priority="4">
      <formula>LEN(TRIM(N25))=0</formula>
    </cfRule>
  </conditionalFormatting>
  <conditionalFormatting sqref="AF12 AI12 AL12 A25:D36 G25:I36 K25:M36 Q25:Y36 AN25:AP36 A41:AP42 E13:O13 X10:AD10 AI13:AP13 E15:O15 T13:AD15 AI15:AP15 F16:G16 I16:K16 E17:O17 T17:AD17">
    <cfRule type="containsBlanks" dxfId="68" priority="3">
      <formula>LEN(TRIM(A10))=0</formula>
    </cfRule>
  </conditionalFormatting>
  <conditionalFormatting sqref="L16:AP16">
    <cfRule type="cellIs" dxfId="67" priority="2" operator="equal">
      <formula>""</formula>
    </cfRule>
  </conditionalFormatting>
  <conditionalFormatting sqref="E14:O14">
    <cfRule type="cellIs" dxfId="66" priority="1" operator="equal">
      <formula>""</formula>
    </cfRule>
  </conditionalFormatting>
  <dataValidations count="4">
    <dataValidation allowBlank="1" showInputMessage="1" showErrorMessage="1" prompt="車賃は自動計算されますので入力不要です" sqref="AC25:AG36"/>
    <dataValidation type="list" allowBlank="1" sqref="N25:P36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qref="AK25:AM36">
      <formula1>"9800,10900"</formula1>
    </dataValidation>
    <dataValidation type="list" allowBlank="1" showInputMessage="1" showErrorMessage="1" errorTitle="確認" error="旅費基準をご確認ください" sqref="AH25:AJ36">
      <formula1>"1100"</formula1>
    </dataValidation>
  </dataValidation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X44"/>
  <sheetViews>
    <sheetView showGridLines="0" workbookViewId="0">
      <selection activeCell="L16" sqref="L16:AP16"/>
    </sheetView>
  </sheetViews>
  <sheetFormatPr defaultColWidth="2.375" defaultRowHeight="22.5" customHeight="1" x14ac:dyDescent="0.4"/>
  <cols>
    <col min="1" max="5" width="2.375" style="3"/>
    <col min="6" max="6" width="2.375" style="3" customWidth="1"/>
    <col min="7" max="42" width="2.375" style="3"/>
    <col min="43" max="43" width="2.375" style="3" customWidth="1"/>
    <col min="44" max="16384" width="2.375" style="3"/>
  </cols>
  <sheetData>
    <row r="1" spans="1:50" s="104" customFormat="1" ht="22.5" customHeight="1" x14ac:dyDescent="0.4">
      <c r="A1" s="542" t="s">
        <v>210</v>
      </c>
      <c r="B1" s="542"/>
      <c r="C1" s="542"/>
      <c r="D1" s="542"/>
      <c r="E1" s="542"/>
      <c r="F1" s="542"/>
      <c r="G1" s="54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50" s="105" customFormat="1" ht="22.5" customHeight="1" x14ac:dyDescent="0.4">
      <c r="A2" s="543" t="s">
        <v>211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</row>
    <row r="3" spans="1:50" s="104" customFormat="1" ht="28.5" customHeight="1" x14ac:dyDescent="0.4">
      <c r="A3" s="543" t="s">
        <v>180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</row>
    <row r="4" spans="1:50" s="104" customFormat="1" ht="22.5" customHeight="1" thickBot="1" x14ac:dyDescent="0.4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9"/>
      <c r="AF4" s="129"/>
      <c r="AG4" s="129"/>
      <c r="AH4" s="129"/>
      <c r="AI4" s="129"/>
      <c r="AJ4" s="129"/>
      <c r="AK4" s="127"/>
      <c r="AL4" s="127"/>
      <c r="AM4" s="127"/>
      <c r="AN4" s="128"/>
      <c r="AO4" s="128"/>
      <c r="AP4" s="128"/>
      <c r="AQ4" s="128"/>
      <c r="AX4" s="130"/>
    </row>
    <row r="5" spans="1:50" s="65" customFormat="1" ht="16.5" customHeight="1" x14ac:dyDescent="0.4">
      <c r="A5" s="545" t="s">
        <v>181</v>
      </c>
      <c r="B5" s="546"/>
      <c r="C5" s="547"/>
      <c r="D5" s="554" t="s">
        <v>129</v>
      </c>
      <c r="E5" s="555"/>
      <c r="F5" s="556"/>
      <c r="G5" s="557" t="str">
        <f>IF(【様式12】経費報告書兼支払依頼書!G8="","",【様式12】経費報告書兼支払依頼書!G8)</f>
        <v/>
      </c>
      <c r="H5" s="557"/>
      <c r="I5" s="557"/>
      <c r="J5" s="557"/>
      <c r="K5" s="557"/>
      <c r="L5" s="558"/>
      <c r="M5" s="555" t="s">
        <v>128</v>
      </c>
      <c r="N5" s="555"/>
      <c r="O5" s="556"/>
      <c r="P5" s="557" t="str">
        <f>IF(【様式12】経費報告書兼支払依頼書!P8="","",【様式12】経費報告書兼支払依頼書!P8)</f>
        <v/>
      </c>
      <c r="Q5" s="557"/>
      <c r="R5" s="557"/>
      <c r="S5" s="557"/>
      <c r="T5" s="557"/>
      <c r="U5" s="558"/>
      <c r="V5" s="556" t="s">
        <v>127</v>
      </c>
      <c r="W5" s="737"/>
      <c r="X5" s="737"/>
      <c r="Y5" s="557" t="str">
        <f>IF(【様式12】経費報告書兼支払依頼書!Y8="","",【様式12】経費報告書兼支払依頼書!Y8)</f>
        <v/>
      </c>
      <c r="Z5" s="557"/>
      <c r="AA5" s="557"/>
      <c r="AB5" s="557"/>
      <c r="AC5" s="557"/>
      <c r="AD5" s="558"/>
      <c r="AE5" s="555" t="s">
        <v>126</v>
      </c>
      <c r="AF5" s="555"/>
      <c r="AG5" s="556"/>
      <c r="AH5" s="557" t="str">
        <f>IF(【様式12】経費報告書兼支払依頼書!AH8="","",【様式12】経費報告書兼支払依頼書!AH8)</f>
        <v/>
      </c>
      <c r="AI5" s="557"/>
      <c r="AJ5" s="557"/>
      <c r="AK5" s="557"/>
      <c r="AL5" s="557"/>
      <c r="AM5" s="565"/>
      <c r="AN5" s="66"/>
    </row>
    <row r="6" spans="1:50" s="65" customFormat="1" ht="16.5" customHeight="1" x14ac:dyDescent="0.4">
      <c r="A6" s="548"/>
      <c r="B6" s="549"/>
      <c r="C6" s="550"/>
      <c r="D6" s="738" t="s">
        <v>125</v>
      </c>
      <c r="E6" s="739"/>
      <c r="F6" s="740"/>
      <c r="G6" s="741" t="str">
        <f>IF(【様式12】経費報告書兼支払依頼書!G9="","",【様式12】経費報告書兼支払依頼書!G9)</f>
        <v/>
      </c>
      <c r="H6" s="741"/>
      <c r="I6" s="741"/>
      <c r="J6" s="741"/>
      <c r="K6" s="741"/>
      <c r="L6" s="742"/>
      <c r="M6" s="743" t="s">
        <v>124</v>
      </c>
      <c r="N6" s="743"/>
      <c r="O6" s="744"/>
      <c r="P6" s="701" t="str">
        <f>IF(【様式12】経費報告書兼支払依頼書!P9="","",【様式12】経費報告書兼支払依頼書!P9)</f>
        <v/>
      </c>
      <c r="Q6" s="701"/>
      <c r="R6" s="701"/>
      <c r="S6" s="701"/>
      <c r="T6" s="701"/>
      <c r="U6" s="745"/>
      <c r="V6" s="699" t="s">
        <v>123</v>
      </c>
      <c r="W6" s="699"/>
      <c r="X6" s="700"/>
      <c r="Y6" s="701" t="str">
        <f>IF(【様式12】経費報告書兼支払依頼書!Y9="","",【様式12】経費報告書兼支払依頼書!Y9)</f>
        <v/>
      </c>
      <c r="Z6" s="701"/>
      <c r="AA6" s="701"/>
      <c r="AB6" s="701"/>
      <c r="AC6" s="701"/>
      <c r="AD6" s="745"/>
      <c r="AE6" s="699" t="s">
        <v>122</v>
      </c>
      <c r="AF6" s="699"/>
      <c r="AG6" s="700"/>
      <c r="AH6" s="701" t="str">
        <f>IF(【様式12】経費報告書兼支払依頼書!AH9="","",【様式12】経費報告書兼支払依頼書!AH9)</f>
        <v/>
      </c>
      <c r="AI6" s="701"/>
      <c r="AJ6" s="701"/>
      <c r="AK6" s="701"/>
      <c r="AL6" s="701"/>
      <c r="AM6" s="702"/>
      <c r="AN6" s="66"/>
    </row>
    <row r="7" spans="1:50" s="65" customFormat="1" ht="16.5" customHeight="1" thickBot="1" x14ac:dyDescent="0.45">
      <c r="A7" s="551"/>
      <c r="B7" s="552"/>
      <c r="C7" s="553"/>
      <c r="D7" s="559" t="s">
        <v>121</v>
      </c>
      <c r="E7" s="560"/>
      <c r="F7" s="561"/>
      <c r="G7" s="562" t="str">
        <f>IF(【様式12】経費報告書兼支払依頼書!G10="","",【様式12】経費報告書兼支払依頼書!G10)</f>
        <v/>
      </c>
      <c r="H7" s="562"/>
      <c r="I7" s="562"/>
      <c r="J7" s="562"/>
      <c r="K7" s="562"/>
      <c r="L7" s="563"/>
      <c r="M7" s="560" t="s">
        <v>120</v>
      </c>
      <c r="N7" s="560"/>
      <c r="O7" s="561"/>
      <c r="P7" s="562" t="str">
        <f>IF(【様式12】経費報告書兼支払依頼書!P10="","",【様式12】経費報告書兼支払依頼書!P10)</f>
        <v/>
      </c>
      <c r="Q7" s="562"/>
      <c r="R7" s="562"/>
      <c r="S7" s="562"/>
      <c r="T7" s="562"/>
      <c r="U7" s="563"/>
      <c r="V7" s="560" t="s">
        <v>119</v>
      </c>
      <c r="W7" s="560"/>
      <c r="X7" s="561"/>
      <c r="Y7" s="562" t="str">
        <f>IF(【様式12】経費報告書兼支払依頼書!Y10="","",【様式12】経費報告書兼支払依頼書!Y10)</f>
        <v/>
      </c>
      <c r="Z7" s="562"/>
      <c r="AA7" s="562"/>
      <c r="AB7" s="562"/>
      <c r="AC7" s="562"/>
      <c r="AD7" s="563"/>
      <c r="AE7" s="560" t="s">
        <v>118</v>
      </c>
      <c r="AF7" s="560"/>
      <c r="AG7" s="561"/>
      <c r="AH7" s="562" t="str">
        <f>IF(【様式12】経費報告書兼支払依頼書!AH10="","",【様式12】経費報告書兼支払依頼書!AH10)</f>
        <v/>
      </c>
      <c r="AI7" s="562"/>
      <c r="AJ7" s="562"/>
      <c r="AK7" s="562"/>
      <c r="AL7" s="562"/>
      <c r="AM7" s="564"/>
      <c r="AN7" s="66"/>
    </row>
    <row r="8" spans="1:50" s="104" customFormat="1" ht="11.25" customHeight="1" x14ac:dyDescent="0.4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</row>
    <row r="9" spans="1:50" s="108" customFormat="1" ht="24" customHeight="1" thickBot="1" x14ac:dyDescent="0.45">
      <c r="A9" s="106" t="s">
        <v>182</v>
      </c>
      <c r="B9" s="107"/>
      <c r="C9" s="107"/>
      <c r="D9" s="107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</row>
    <row r="10" spans="1:50" s="104" customFormat="1" ht="24" customHeight="1" thickBot="1" x14ac:dyDescent="0.45">
      <c r="A10" s="532" t="s">
        <v>183</v>
      </c>
      <c r="B10" s="533"/>
      <c r="C10" s="533"/>
      <c r="D10" s="533"/>
      <c r="E10" s="534" t="str">
        <f>IF(【様式12】経費報告書兼支払依頼書!AK6="","",【様式12】経費報告書兼支払依頼書!AK6)</f>
        <v/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  <c r="T10" s="536" t="s">
        <v>1</v>
      </c>
      <c r="U10" s="537"/>
      <c r="V10" s="537"/>
      <c r="W10" s="537"/>
      <c r="X10" s="538"/>
      <c r="Y10" s="538"/>
      <c r="Z10" s="538"/>
      <c r="AA10" s="538"/>
      <c r="AB10" s="538"/>
      <c r="AC10" s="538"/>
      <c r="AD10" s="539"/>
      <c r="AE10" s="540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</row>
    <row r="11" spans="1:50" s="104" customFormat="1" ht="11.25" customHeight="1" x14ac:dyDescent="0.4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</row>
    <row r="12" spans="1:50" s="108" customFormat="1" ht="24" customHeight="1" thickBot="1" x14ac:dyDescent="0.45">
      <c r="A12" s="106" t="s">
        <v>184</v>
      </c>
      <c r="B12" s="107"/>
      <c r="C12" s="107"/>
      <c r="D12" s="107"/>
      <c r="E12" s="10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8" t="s">
        <v>185</v>
      </c>
      <c r="AE12" s="578"/>
      <c r="AF12" s="579"/>
      <c r="AG12" s="579"/>
      <c r="AH12" s="110" t="s">
        <v>186</v>
      </c>
      <c r="AI12" s="579"/>
      <c r="AJ12" s="579"/>
      <c r="AK12" s="110" t="s">
        <v>187</v>
      </c>
      <c r="AL12" s="579"/>
      <c r="AM12" s="579"/>
      <c r="AN12" s="111" t="s">
        <v>188</v>
      </c>
      <c r="AO12" s="578" t="s">
        <v>189</v>
      </c>
      <c r="AP12" s="578"/>
      <c r="AQ12" s="112"/>
    </row>
    <row r="13" spans="1:50" s="104" customFormat="1" ht="21" customHeight="1" x14ac:dyDescent="0.4">
      <c r="A13" s="566" t="s">
        <v>190</v>
      </c>
      <c r="B13" s="567"/>
      <c r="C13" s="567"/>
      <c r="D13" s="567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9"/>
      <c r="P13" s="570" t="s">
        <v>190</v>
      </c>
      <c r="Q13" s="567"/>
      <c r="R13" s="567"/>
      <c r="S13" s="567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9"/>
      <c r="AE13" s="571" t="s">
        <v>191</v>
      </c>
      <c r="AF13" s="572"/>
      <c r="AG13" s="572"/>
      <c r="AH13" s="572"/>
      <c r="AI13" s="573"/>
      <c r="AJ13" s="574"/>
      <c r="AK13" s="574"/>
      <c r="AL13" s="574"/>
      <c r="AM13" s="574"/>
      <c r="AN13" s="574"/>
      <c r="AO13" s="574"/>
      <c r="AP13" s="575"/>
    </row>
    <row r="14" spans="1:50" s="104" customFormat="1" ht="27.75" customHeight="1" x14ac:dyDescent="0.4">
      <c r="A14" s="587" t="s">
        <v>192</v>
      </c>
      <c r="B14" s="588"/>
      <c r="C14" s="588"/>
      <c r="D14" s="588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90"/>
      <c r="P14" s="591" t="s">
        <v>193</v>
      </c>
      <c r="Q14" s="588"/>
      <c r="R14" s="588"/>
      <c r="S14" s="588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6"/>
    </row>
    <row r="15" spans="1:50" s="104" customFormat="1" ht="24" customHeight="1" x14ac:dyDescent="0.4">
      <c r="A15" s="582" t="s">
        <v>194</v>
      </c>
      <c r="B15" s="583"/>
      <c r="C15" s="583"/>
      <c r="D15" s="583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97"/>
      <c r="P15" s="598" t="s">
        <v>195</v>
      </c>
      <c r="Q15" s="583"/>
      <c r="R15" s="583"/>
      <c r="S15" s="583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97"/>
      <c r="AE15" s="598" t="s">
        <v>196</v>
      </c>
      <c r="AF15" s="583"/>
      <c r="AG15" s="583"/>
      <c r="AH15" s="583"/>
      <c r="AI15" s="580"/>
      <c r="AJ15" s="580"/>
      <c r="AK15" s="580"/>
      <c r="AL15" s="580"/>
      <c r="AM15" s="580"/>
      <c r="AN15" s="580"/>
      <c r="AO15" s="580"/>
      <c r="AP15" s="581"/>
    </row>
    <row r="16" spans="1:50" s="104" customFormat="1" ht="24" customHeight="1" x14ac:dyDescent="0.4">
      <c r="A16" s="582" t="s">
        <v>0</v>
      </c>
      <c r="B16" s="583"/>
      <c r="C16" s="583"/>
      <c r="D16" s="583"/>
      <c r="E16" s="113" t="s">
        <v>197</v>
      </c>
      <c r="F16" s="584"/>
      <c r="G16" s="584"/>
      <c r="H16" s="114" t="s">
        <v>198</v>
      </c>
      <c r="I16" s="585"/>
      <c r="J16" s="585"/>
      <c r="K16" s="586"/>
      <c r="L16" s="711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1"/>
      <c r="AQ16" s="276"/>
    </row>
    <row r="17" spans="1:42" s="104" customFormat="1" ht="24" customHeight="1" thickBot="1" x14ac:dyDescent="0.45">
      <c r="A17" s="619" t="s">
        <v>199</v>
      </c>
      <c r="B17" s="620"/>
      <c r="C17" s="620"/>
      <c r="D17" s="620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2"/>
      <c r="P17" s="623" t="s">
        <v>1</v>
      </c>
      <c r="Q17" s="624"/>
      <c r="R17" s="624"/>
      <c r="S17" s="624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6"/>
      <c r="AE17" s="627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9"/>
    </row>
    <row r="18" spans="1:42" s="115" customFormat="1" ht="11.25" customHeight="1" thickTop="1" x14ac:dyDescent="0.4">
      <c r="A18" s="630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</row>
    <row r="19" spans="1:42" s="116" customFormat="1" ht="15" customHeight="1" x14ac:dyDescent="0.4">
      <c r="A19" s="599" t="s">
        <v>200</v>
      </c>
      <c r="B19" s="599"/>
      <c r="C19" s="599"/>
      <c r="D19" s="599"/>
      <c r="E19" s="600" t="s">
        <v>212</v>
      </c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1" t="s">
        <v>201</v>
      </c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</row>
    <row r="20" spans="1:42" s="116" customFormat="1" ht="15" customHeight="1" thickBot="1" x14ac:dyDescent="0.45">
      <c r="A20" s="599"/>
      <c r="B20" s="599"/>
      <c r="C20" s="599"/>
      <c r="D20" s="599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</row>
    <row r="21" spans="1:42" ht="16.5" customHeight="1" thickTop="1" x14ac:dyDescent="0.4">
      <c r="A21" s="603" t="s">
        <v>202</v>
      </c>
      <c r="B21" s="604"/>
      <c r="C21" s="604"/>
      <c r="D21" s="605"/>
      <c r="E21" s="609">
        <f>Z38+AC38+AH38+AK38</f>
        <v>0</v>
      </c>
      <c r="F21" s="610"/>
      <c r="G21" s="610"/>
      <c r="H21" s="610"/>
      <c r="I21" s="610"/>
      <c r="J21" s="610"/>
      <c r="K21" s="610"/>
      <c r="L21" s="613" t="s">
        <v>2</v>
      </c>
      <c r="M21" s="614"/>
      <c r="N21" s="617"/>
      <c r="O21" s="117"/>
      <c r="P21" s="117"/>
      <c r="Q21" s="117"/>
      <c r="R21" s="117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</row>
    <row r="22" spans="1:42" ht="16.5" customHeight="1" thickBot="1" x14ac:dyDescent="0.45">
      <c r="A22" s="606"/>
      <c r="B22" s="607"/>
      <c r="C22" s="607"/>
      <c r="D22" s="608"/>
      <c r="E22" s="611"/>
      <c r="F22" s="612"/>
      <c r="G22" s="612"/>
      <c r="H22" s="612"/>
      <c r="I22" s="612"/>
      <c r="J22" s="612"/>
      <c r="K22" s="612"/>
      <c r="L22" s="615"/>
      <c r="M22" s="616"/>
      <c r="N22" s="618"/>
      <c r="O22" s="118"/>
      <c r="P22" s="118"/>
      <c r="Q22" s="118"/>
      <c r="R22" s="118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</row>
    <row r="23" spans="1:42" s="4" customFormat="1" ht="16.5" customHeight="1" thickTop="1" x14ac:dyDescent="0.4">
      <c r="A23" s="647" t="s">
        <v>3</v>
      </c>
      <c r="B23" s="648"/>
      <c r="C23" s="648"/>
      <c r="D23" s="642"/>
      <c r="E23" s="652" t="s">
        <v>4</v>
      </c>
      <c r="F23" s="648"/>
      <c r="G23" s="642" t="s">
        <v>5</v>
      </c>
      <c r="H23" s="643"/>
      <c r="I23" s="643"/>
      <c r="J23" s="643"/>
      <c r="K23" s="643"/>
      <c r="L23" s="643"/>
      <c r="M23" s="644"/>
      <c r="N23" s="654" t="s">
        <v>203</v>
      </c>
      <c r="O23" s="655"/>
      <c r="P23" s="655"/>
      <c r="Q23" s="654" t="s">
        <v>204</v>
      </c>
      <c r="R23" s="655"/>
      <c r="S23" s="655"/>
      <c r="T23" s="656" t="s">
        <v>205</v>
      </c>
      <c r="U23" s="632"/>
      <c r="V23" s="633"/>
      <c r="W23" s="631" t="s">
        <v>206</v>
      </c>
      <c r="X23" s="632"/>
      <c r="Y23" s="633"/>
      <c r="Z23" s="631" t="s">
        <v>207</v>
      </c>
      <c r="AA23" s="632"/>
      <c r="AB23" s="637"/>
      <c r="AC23" s="639" t="s">
        <v>6</v>
      </c>
      <c r="AD23" s="640"/>
      <c r="AE23" s="640"/>
      <c r="AF23" s="640"/>
      <c r="AG23" s="641"/>
      <c r="AH23" s="639" t="s">
        <v>7</v>
      </c>
      <c r="AI23" s="640"/>
      <c r="AJ23" s="641"/>
      <c r="AK23" s="639" t="s">
        <v>8</v>
      </c>
      <c r="AL23" s="640"/>
      <c r="AM23" s="641"/>
      <c r="AN23" s="639" t="s">
        <v>9</v>
      </c>
      <c r="AO23" s="640"/>
      <c r="AP23" s="645"/>
    </row>
    <row r="24" spans="1:42" s="4" customFormat="1" ht="16.5" customHeight="1" x14ac:dyDescent="0.4">
      <c r="A24" s="649"/>
      <c r="B24" s="650"/>
      <c r="C24" s="650"/>
      <c r="D24" s="651"/>
      <c r="E24" s="653"/>
      <c r="F24" s="650"/>
      <c r="G24" s="642" t="s">
        <v>10</v>
      </c>
      <c r="H24" s="643"/>
      <c r="I24" s="643"/>
      <c r="J24" s="119" t="s">
        <v>11</v>
      </c>
      <c r="K24" s="643" t="s">
        <v>12</v>
      </c>
      <c r="L24" s="643"/>
      <c r="M24" s="643"/>
      <c r="N24" s="648"/>
      <c r="O24" s="648"/>
      <c r="P24" s="648"/>
      <c r="Q24" s="648"/>
      <c r="R24" s="648"/>
      <c r="S24" s="648"/>
      <c r="T24" s="657"/>
      <c r="U24" s="635"/>
      <c r="V24" s="636"/>
      <c r="W24" s="634"/>
      <c r="X24" s="635"/>
      <c r="Y24" s="636"/>
      <c r="Z24" s="634"/>
      <c r="AA24" s="635"/>
      <c r="AB24" s="638"/>
      <c r="AC24" s="642"/>
      <c r="AD24" s="643"/>
      <c r="AE24" s="643"/>
      <c r="AF24" s="643"/>
      <c r="AG24" s="644"/>
      <c r="AH24" s="642"/>
      <c r="AI24" s="643"/>
      <c r="AJ24" s="644"/>
      <c r="AK24" s="642"/>
      <c r="AL24" s="643"/>
      <c r="AM24" s="644"/>
      <c r="AN24" s="642"/>
      <c r="AO24" s="643"/>
      <c r="AP24" s="646"/>
    </row>
    <row r="25" spans="1:42" s="4" customFormat="1" ht="22.5" customHeight="1" x14ac:dyDescent="0.4">
      <c r="A25" s="661"/>
      <c r="B25" s="662"/>
      <c r="C25" s="662"/>
      <c r="D25" s="663"/>
      <c r="E25" s="664" t="str">
        <f t="shared" ref="E25:E36" si="0">IF(A25="","",A25)</f>
        <v/>
      </c>
      <c r="F25" s="665"/>
      <c r="G25" s="666"/>
      <c r="H25" s="667"/>
      <c r="I25" s="667"/>
      <c r="J25" s="119" t="s">
        <v>11</v>
      </c>
      <c r="K25" s="683"/>
      <c r="L25" s="683"/>
      <c r="M25" s="683"/>
      <c r="N25" s="668"/>
      <c r="O25" s="668"/>
      <c r="P25" s="668"/>
      <c r="Q25" s="684"/>
      <c r="R25" s="684"/>
      <c r="S25" s="684"/>
      <c r="T25" s="670"/>
      <c r="U25" s="671"/>
      <c r="V25" s="672"/>
      <c r="W25" s="673"/>
      <c r="X25" s="671"/>
      <c r="Y25" s="672"/>
      <c r="Z25" s="674">
        <f t="shared" ref="Z25:Z36" si="1">SUM(T25:Y25)</f>
        <v>0</v>
      </c>
      <c r="AA25" s="675"/>
      <c r="AB25" s="676"/>
      <c r="AC25" s="677"/>
      <c r="AD25" s="678"/>
      <c r="AE25" s="678"/>
      <c r="AF25" s="678"/>
      <c r="AG25" s="679"/>
      <c r="AH25" s="680"/>
      <c r="AI25" s="681"/>
      <c r="AJ25" s="682"/>
      <c r="AK25" s="680"/>
      <c r="AL25" s="681"/>
      <c r="AM25" s="682"/>
      <c r="AN25" s="658"/>
      <c r="AO25" s="659"/>
      <c r="AP25" s="660"/>
    </row>
    <row r="26" spans="1:42" s="4" customFormat="1" ht="22.5" customHeight="1" x14ac:dyDescent="0.4">
      <c r="A26" s="661"/>
      <c r="B26" s="662"/>
      <c r="C26" s="662"/>
      <c r="D26" s="663"/>
      <c r="E26" s="664" t="str">
        <f t="shared" si="0"/>
        <v/>
      </c>
      <c r="F26" s="665"/>
      <c r="G26" s="666"/>
      <c r="H26" s="667"/>
      <c r="I26" s="667"/>
      <c r="J26" s="120" t="s">
        <v>11</v>
      </c>
      <c r="K26" s="667"/>
      <c r="L26" s="667"/>
      <c r="M26" s="667"/>
      <c r="N26" s="668"/>
      <c r="O26" s="668"/>
      <c r="P26" s="668"/>
      <c r="Q26" s="669"/>
      <c r="R26" s="669"/>
      <c r="S26" s="669"/>
      <c r="T26" s="670"/>
      <c r="U26" s="671"/>
      <c r="V26" s="672"/>
      <c r="W26" s="673"/>
      <c r="X26" s="671"/>
      <c r="Y26" s="672"/>
      <c r="Z26" s="674">
        <f t="shared" si="1"/>
        <v>0</v>
      </c>
      <c r="AA26" s="675"/>
      <c r="AB26" s="676"/>
      <c r="AC26" s="677"/>
      <c r="AD26" s="678"/>
      <c r="AE26" s="678"/>
      <c r="AF26" s="678"/>
      <c r="AG26" s="679"/>
      <c r="AH26" s="680"/>
      <c r="AI26" s="681"/>
      <c r="AJ26" s="682"/>
      <c r="AK26" s="680"/>
      <c r="AL26" s="681"/>
      <c r="AM26" s="682"/>
      <c r="AN26" s="658"/>
      <c r="AO26" s="659"/>
      <c r="AP26" s="660"/>
    </row>
    <row r="27" spans="1:42" s="4" customFormat="1" ht="22.5" customHeight="1" x14ac:dyDescent="0.4">
      <c r="A27" s="661"/>
      <c r="B27" s="662"/>
      <c r="C27" s="662"/>
      <c r="D27" s="663"/>
      <c r="E27" s="664" t="str">
        <f t="shared" si="0"/>
        <v/>
      </c>
      <c r="F27" s="665"/>
      <c r="G27" s="666"/>
      <c r="H27" s="667"/>
      <c r="I27" s="667"/>
      <c r="J27" s="120" t="s">
        <v>11</v>
      </c>
      <c r="K27" s="667"/>
      <c r="L27" s="667"/>
      <c r="M27" s="667"/>
      <c r="N27" s="668"/>
      <c r="O27" s="668"/>
      <c r="P27" s="668"/>
      <c r="Q27" s="669"/>
      <c r="R27" s="669"/>
      <c r="S27" s="669"/>
      <c r="T27" s="670"/>
      <c r="U27" s="671"/>
      <c r="V27" s="672"/>
      <c r="W27" s="673"/>
      <c r="X27" s="671"/>
      <c r="Y27" s="672"/>
      <c r="Z27" s="674">
        <f t="shared" si="1"/>
        <v>0</v>
      </c>
      <c r="AA27" s="675"/>
      <c r="AB27" s="676"/>
      <c r="AC27" s="677"/>
      <c r="AD27" s="678"/>
      <c r="AE27" s="678"/>
      <c r="AF27" s="678"/>
      <c r="AG27" s="679"/>
      <c r="AH27" s="680"/>
      <c r="AI27" s="681"/>
      <c r="AJ27" s="682"/>
      <c r="AK27" s="680"/>
      <c r="AL27" s="681"/>
      <c r="AM27" s="682"/>
      <c r="AN27" s="658"/>
      <c r="AO27" s="659"/>
      <c r="AP27" s="660"/>
    </row>
    <row r="28" spans="1:42" s="4" customFormat="1" ht="22.5" customHeight="1" x14ac:dyDescent="0.4">
      <c r="A28" s="661"/>
      <c r="B28" s="662"/>
      <c r="C28" s="662"/>
      <c r="D28" s="663"/>
      <c r="E28" s="664" t="str">
        <f t="shared" si="0"/>
        <v/>
      </c>
      <c r="F28" s="665"/>
      <c r="G28" s="666"/>
      <c r="H28" s="667"/>
      <c r="I28" s="667"/>
      <c r="J28" s="120" t="s">
        <v>11</v>
      </c>
      <c r="K28" s="667"/>
      <c r="L28" s="667"/>
      <c r="M28" s="667"/>
      <c r="N28" s="668"/>
      <c r="O28" s="668"/>
      <c r="P28" s="668"/>
      <c r="Q28" s="669"/>
      <c r="R28" s="669"/>
      <c r="S28" s="669"/>
      <c r="T28" s="670"/>
      <c r="U28" s="671"/>
      <c r="V28" s="672"/>
      <c r="W28" s="673"/>
      <c r="X28" s="671"/>
      <c r="Y28" s="672"/>
      <c r="Z28" s="674">
        <f t="shared" si="1"/>
        <v>0</v>
      </c>
      <c r="AA28" s="675"/>
      <c r="AB28" s="676"/>
      <c r="AC28" s="677"/>
      <c r="AD28" s="678"/>
      <c r="AE28" s="678"/>
      <c r="AF28" s="678"/>
      <c r="AG28" s="679"/>
      <c r="AH28" s="680"/>
      <c r="AI28" s="681"/>
      <c r="AJ28" s="682"/>
      <c r="AK28" s="680"/>
      <c r="AL28" s="681"/>
      <c r="AM28" s="682"/>
      <c r="AN28" s="658"/>
      <c r="AO28" s="659"/>
      <c r="AP28" s="660"/>
    </row>
    <row r="29" spans="1:42" s="4" customFormat="1" ht="22.5" customHeight="1" x14ac:dyDescent="0.4">
      <c r="A29" s="661"/>
      <c r="B29" s="662"/>
      <c r="C29" s="662"/>
      <c r="D29" s="663"/>
      <c r="E29" s="664" t="str">
        <f t="shared" si="0"/>
        <v/>
      </c>
      <c r="F29" s="665"/>
      <c r="G29" s="685"/>
      <c r="H29" s="683"/>
      <c r="I29" s="683"/>
      <c r="J29" s="119" t="s">
        <v>11</v>
      </c>
      <c r="K29" s="683"/>
      <c r="L29" s="683"/>
      <c r="M29" s="683"/>
      <c r="N29" s="668"/>
      <c r="O29" s="668"/>
      <c r="P29" s="668"/>
      <c r="Q29" s="684"/>
      <c r="R29" s="684"/>
      <c r="S29" s="684"/>
      <c r="T29" s="670"/>
      <c r="U29" s="671"/>
      <c r="V29" s="672"/>
      <c r="W29" s="673"/>
      <c r="X29" s="671"/>
      <c r="Y29" s="672"/>
      <c r="Z29" s="674">
        <f t="shared" si="1"/>
        <v>0</v>
      </c>
      <c r="AA29" s="675"/>
      <c r="AB29" s="676"/>
      <c r="AC29" s="677"/>
      <c r="AD29" s="678"/>
      <c r="AE29" s="678"/>
      <c r="AF29" s="678"/>
      <c r="AG29" s="679"/>
      <c r="AH29" s="680"/>
      <c r="AI29" s="681"/>
      <c r="AJ29" s="682"/>
      <c r="AK29" s="680"/>
      <c r="AL29" s="681"/>
      <c r="AM29" s="682"/>
      <c r="AN29" s="658"/>
      <c r="AO29" s="659"/>
      <c r="AP29" s="660"/>
    </row>
    <row r="30" spans="1:42" s="4" customFormat="1" ht="22.5" customHeight="1" x14ac:dyDescent="0.4">
      <c r="A30" s="686"/>
      <c r="B30" s="687"/>
      <c r="C30" s="687"/>
      <c r="D30" s="688"/>
      <c r="E30" s="664" t="str">
        <f t="shared" si="0"/>
        <v/>
      </c>
      <c r="F30" s="665"/>
      <c r="G30" s="666"/>
      <c r="H30" s="667"/>
      <c r="I30" s="667"/>
      <c r="J30" s="120" t="s">
        <v>11</v>
      </c>
      <c r="K30" s="667"/>
      <c r="L30" s="667"/>
      <c r="M30" s="667"/>
      <c r="N30" s="668"/>
      <c r="O30" s="668"/>
      <c r="P30" s="668"/>
      <c r="Q30" s="669"/>
      <c r="R30" s="669"/>
      <c r="S30" s="669"/>
      <c r="T30" s="670"/>
      <c r="U30" s="671"/>
      <c r="V30" s="672"/>
      <c r="W30" s="673"/>
      <c r="X30" s="671"/>
      <c r="Y30" s="672"/>
      <c r="Z30" s="674">
        <f t="shared" si="1"/>
        <v>0</v>
      </c>
      <c r="AA30" s="675"/>
      <c r="AB30" s="676"/>
      <c r="AC30" s="677"/>
      <c r="AD30" s="678"/>
      <c r="AE30" s="678"/>
      <c r="AF30" s="678"/>
      <c r="AG30" s="679"/>
      <c r="AH30" s="680"/>
      <c r="AI30" s="681"/>
      <c r="AJ30" s="682"/>
      <c r="AK30" s="680"/>
      <c r="AL30" s="681"/>
      <c r="AM30" s="682"/>
      <c r="AN30" s="658"/>
      <c r="AO30" s="659"/>
      <c r="AP30" s="660"/>
    </row>
    <row r="31" spans="1:42" s="4" customFormat="1" ht="22.5" customHeight="1" x14ac:dyDescent="0.4">
      <c r="A31" s="686"/>
      <c r="B31" s="687"/>
      <c r="C31" s="687"/>
      <c r="D31" s="688"/>
      <c r="E31" s="664" t="str">
        <f t="shared" si="0"/>
        <v/>
      </c>
      <c r="F31" s="665"/>
      <c r="G31" s="666"/>
      <c r="H31" s="667"/>
      <c r="I31" s="667"/>
      <c r="J31" s="120" t="s">
        <v>11</v>
      </c>
      <c r="K31" s="667"/>
      <c r="L31" s="667"/>
      <c r="M31" s="667"/>
      <c r="N31" s="668"/>
      <c r="O31" s="668"/>
      <c r="P31" s="668"/>
      <c r="Q31" s="669"/>
      <c r="R31" s="669"/>
      <c r="S31" s="669"/>
      <c r="T31" s="670"/>
      <c r="U31" s="671"/>
      <c r="V31" s="672"/>
      <c r="W31" s="673"/>
      <c r="X31" s="671"/>
      <c r="Y31" s="672"/>
      <c r="Z31" s="674">
        <f t="shared" si="1"/>
        <v>0</v>
      </c>
      <c r="AA31" s="675"/>
      <c r="AB31" s="676"/>
      <c r="AC31" s="677"/>
      <c r="AD31" s="678"/>
      <c r="AE31" s="678"/>
      <c r="AF31" s="678"/>
      <c r="AG31" s="679"/>
      <c r="AH31" s="680"/>
      <c r="AI31" s="681"/>
      <c r="AJ31" s="682"/>
      <c r="AK31" s="680"/>
      <c r="AL31" s="681"/>
      <c r="AM31" s="682"/>
      <c r="AN31" s="658"/>
      <c r="AO31" s="659"/>
      <c r="AP31" s="660"/>
    </row>
    <row r="32" spans="1:42" s="4" customFormat="1" ht="22.5" customHeight="1" x14ac:dyDescent="0.4">
      <c r="A32" s="686"/>
      <c r="B32" s="687"/>
      <c r="C32" s="687"/>
      <c r="D32" s="688"/>
      <c r="E32" s="664" t="str">
        <f t="shared" si="0"/>
        <v/>
      </c>
      <c r="F32" s="665"/>
      <c r="G32" s="666"/>
      <c r="H32" s="667"/>
      <c r="I32" s="667"/>
      <c r="J32" s="120" t="s">
        <v>11</v>
      </c>
      <c r="K32" s="667"/>
      <c r="L32" s="667"/>
      <c r="M32" s="667"/>
      <c r="N32" s="668"/>
      <c r="O32" s="668"/>
      <c r="P32" s="668"/>
      <c r="Q32" s="669"/>
      <c r="R32" s="669"/>
      <c r="S32" s="669"/>
      <c r="T32" s="670"/>
      <c r="U32" s="671"/>
      <c r="V32" s="672"/>
      <c r="W32" s="673"/>
      <c r="X32" s="671"/>
      <c r="Y32" s="672"/>
      <c r="Z32" s="674">
        <f t="shared" si="1"/>
        <v>0</v>
      </c>
      <c r="AA32" s="675"/>
      <c r="AB32" s="676"/>
      <c r="AC32" s="677"/>
      <c r="AD32" s="678"/>
      <c r="AE32" s="678"/>
      <c r="AF32" s="678"/>
      <c r="AG32" s="679"/>
      <c r="AH32" s="680"/>
      <c r="AI32" s="681"/>
      <c r="AJ32" s="682"/>
      <c r="AK32" s="680"/>
      <c r="AL32" s="681"/>
      <c r="AM32" s="682"/>
      <c r="AN32" s="658"/>
      <c r="AO32" s="659"/>
      <c r="AP32" s="660"/>
    </row>
    <row r="33" spans="1:42" s="4" customFormat="1" ht="22.5" customHeight="1" x14ac:dyDescent="0.4">
      <c r="A33" s="686"/>
      <c r="B33" s="687"/>
      <c r="C33" s="687"/>
      <c r="D33" s="688"/>
      <c r="E33" s="664" t="str">
        <f t="shared" si="0"/>
        <v/>
      </c>
      <c r="F33" s="665"/>
      <c r="G33" s="685"/>
      <c r="H33" s="683"/>
      <c r="I33" s="683"/>
      <c r="J33" s="119" t="s">
        <v>11</v>
      </c>
      <c r="K33" s="683"/>
      <c r="L33" s="683"/>
      <c r="M33" s="683"/>
      <c r="N33" s="668"/>
      <c r="O33" s="668"/>
      <c r="P33" s="668"/>
      <c r="Q33" s="684"/>
      <c r="R33" s="684"/>
      <c r="S33" s="684"/>
      <c r="T33" s="670"/>
      <c r="U33" s="671"/>
      <c r="V33" s="672"/>
      <c r="W33" s="673"/>
      <c r="X33" s="671"/>
      <c r="Y33" s="672"/>
      <c r="Z33" s="674">
        <f t="shared" si="1"/>
        <v>0</v>
      </c>
      <c r="AA33" s="675"/>
      <c r="AB33" s="676"/>
      <c r="AC33" s="677"/>
      <c r="AD33" s="678"/>
      <c r="AE33" s="678"/>
      <c r="AF33" s="678"/>
      <c r="AG33" s="679"/>
      <c r="AH33" s="680"/>
      <c r="AI33" s="681"/>
      <c r="AJ33" s="682"/>
      <c r="AK33" s="680"/>
      <c r="AL33" s="681"/>
      <c r="AM33" s="682"/>
      <c r="AN33" s="658"/>
      <c r="AO33" s="659"/>
      <c r="AP33" s="660"/>
    </row>
    <row r="34" spans="1:42" s="4" customFormat="1" ht="22.5" customHeight="1" x14ac:dyDescent="0.4">
      <c r="A34" s="686"/>
      <c r="B34" s="687"/>
      <c r="C34" s="687"/>
      <c r="D34" s="688"/>
      <c r="E34" s="664" t="str">
        <f t="shared" si="0"/>
        <v/>
      </c>
      <c r="F34" s="665"/>
      <c r="G34" s="666"/>
      <c r="H34" s="667"/>
      <c r="I34" s="667"/>
      <c r="J34" s="120" t="s">
        <v>11</v>
      </c>
      <c r="K34" s="667"/>
      <c r="L34" s="667"/>
      <c r="M34" s="667"/>
      <c r="N34" s="668"/>
      <c r="O34" s="668"/>
      <c r="P34" s="668"/>
      <c r="Q34" s="669"/>
      <c r="R34" s="669"/>
      <c r="S34" s="669"/>
      <c r="T34" s="670"/>
      <c r="U34" s="671"/>
      <c r="V34" s="672"/>
      <c r="W34" s="673"/>
      <c r="X34" s="671"/>
      <c r="Y34" s="672"/>
      <c r="Z34" s="674">
        <f t="shared" si="1"/>
        <v>0</v>
      </c>
      <c r="AA34" s="675"/>
      <c r="AB34" s="676"/>
      <c r="AC34" s="677"/>
      <c r="AD34" s="678"/>
      <c r="AE34" s="678"/>
      <c r="AF34" s="678"/>
      <c r="AG34" s="679"/>
      <c r="AH34" s="680"/>
      <c r="AI34" s="681"/>
      <c r="AJ34" s="682"/>
      <c r="AK34" s="680"/>
      <c r="AL34" s="681"/>
      <c r="AM34" s="682"/>
      <c r="AN34" s="658"/>
      <c r="AO34" s="659"/>
      <c r="AP34" s="660"/>
    </row>
    <row r="35" spans="1:42" s="4" customFormat="1" ht="22.5" customHeight="1" x14ac:dyDescent="0.4">
      <c r="A35" s="686"/>
      <c r="B35" s="687"/>
      <c r="C35" s="687"/>
      <c r="D35" s="688"/>
      <c r="E35" s="664" t="str">
        <f t="shared" si="0"/>
        <v/>
      </c>
      <c r="F35" s="665"/>
      <c r="G35" s="666"/>
      <c r="H35" s="667"/>
      <c r="I35" s="667"/>
      <c r="J35" s="120" t="s">
        <v>11</v>
      </c>
      <c r="K35" s="667"/>
      <c r="L35" s="667"/>
      <c r="M35" s="667"/>
      <c r="N35" s="668"/>
      <c r="O35" s="668"/>
      <c r="P35" s="668"/>
      <c r="Q35" s="669"/>
      <c r="R35" s="669"/>
      <c r="S35" s="669"/>
      <c r="T35" s="670"/>
      <c r="U35" s="671"/>
      <c r="V35" s="672"/>
      <c r="W35" s="673"/>
      <c r="X35" s="671"/>
      <c r="Y35" s="672"/>
      <c r="Z35" s="674">
        <f t="shared" si="1"/>
        <v>0</v>
      </c>
      <c r="AA35" s="675"/>
      <c r="AB35" s="676"/>
      <c r="AC35" s="677"/>
      <c r="AD35" s="678"/>
      <c r="AE35" s="678"/>
      <c r="AF35" s="678"/>
      <c r="AG35" s="679"/>
      <c r="AH35" s="680"/>
      <c r="AI35" s="681"/>
      <c r="AJ35" s="682"/>
      <c r="AK35" s="680"/>
      <c r="AL35" s="681"/>
      <c r="AM35" s="682"/>
      <c r="AN35" s="658"/>
      <c r="AO35" s="659"/>
      <c r="AP35" s="660"/>
    </row>
    <row r="36" spans="1:42" s="4" customFormat="1" ht="22.5" customHeight="1" thickBot="1" x14ac:dyDescent="0.45">
      <c r="A36" s="686"/>
      <c r="B36" s="687"/>
      <c r="C36" s="687"/>
      <c r="D36" s="688"/>
      <c r="E36" s="664" t="str">
        <f t="shared" si="0"/>
        <v/>
      </c>
      <c r="F36" s="665"/>
      <c r="G36" s="689"/>
      <c r="H36" s="690"/>
      <c r="I36" s="690"/>
      <c r="J36" s="121" t="s">
        <v>11</v>
      </c>
      <c r="K36" s="690"/>
      <c r="L36" s="690"/>
      <c r="M36" s="690"/>
      <c r="N36" s="668"/>
      <c r="O36" s="668"/>
      <c r="P36" s="668"/>
      <c r="Q36" s="691"/>
      <c r="R36" s="691"/>
      <c r="S36" s="691"/>
      <c r="T36" s="692"/>
      <c r="U36" s="693"/>
      <c r="V36" s="694"/>
      <c r="W36" s="695"/>
      <c r="X36" s="693"/>
      <c r="Y36" s="694"/>
      <c r="Z36" s="696">
        <f t="shared" si="1"/>
        <v>0</v>
      </c>
      <c r="AA36" s="697"/>
      <c r="AB36" s="698"/>
      <c r="AC36" s="677"/>
      <c r="AD36" s="678"/>
      <c r="AE36" s="678"/>
      <c r="AF36" s="678"/>
      <c r="AG36" s="679"/>
      <c r="AH36" s="718"/>
      <c r="AI36" s="719"/>
      <c r="AJ36" s="720"/>
      <c r="AK36" s="718"/>
      <c r="AL36" s="719"/>
      <c r="AM36" s="720"/>
      <c r="AN36" s="721"/>
      <c r="AO36" s="722"/>
      <c r="AP36" s="723"/>
    </row>
    <row r="37" spans="1:42" ht="15" customHeight="1" thickTop="1" x14ac:dyDescent="0.4">
      <c r="A37" s="724" t="s">
        <v>13</v>
      </c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8" t="s">
        <v>14</v>
      </c>
      <c r="AA37" s="729"/>
      <c r="AB37" s="730"/>
      <c r="AC37" s="728" t="s">
        <v>15</v>
      </c>
      <c r="AD37" s="729"/>
      <c r="AE37" s="729"/>
      <c r="AF37" s="729"/>
      <c r="AG37" s="730"/>
      <c r="AH37" s="728" t="s">
        <v>16</v>
      </c>
      <c r="AI37" s="729"/>
      <c r="AJ37" s="730"/>
      <c r="AK37" s="728" t="s">
        <v>17</v>
      </c>
      <c r="AL37" s="729"/>
      <c r="AM37" s="730"/>
      <c r="AN37" s="731"/>
      <c r="AO37" s="732"/>
      <c r="AP37" s="733"/>
    </row>
    <row r="38" spans="1:42" ht="22.5" customHeight="1" thickBot="1" x14ac:dyDescent="0.45">
      <c r="A38" s="726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12">
        <f>SUM(Z25:AB36)</f>
        <v>0</v>
      </c>
      <c r="AA38" s="713"/>
      <c r="AB38" s="714"/>
      <c r="AC38" s="712">
        <f>ROUNDDOWN((SUMIFS(Q25:S36,N25:P36,"自家用車")),0)*37</f>
        <v>0</v>
      </c>
      <c r="AD38" s="713"/>
      <c r="AE38" s="713"/>
      <c r="AF38" s="713"/>
      <c r="AG38" s="714"/>
      <c r="AH38" s="712">
        <f>SUM(AH25:AJ36)</f>
        <v>0</v>
      </c>
      <c r="AI38" s="713"/>
      <c r="AJ38" s="714"/>
      <c r="AK38" s="712">
        <f>SUM(AK25:AM36)</f>
        <v>0</v>
      </c>
      <c r="AL38" s="713"/>
      <c r="AM38" s="714"/>
      <c r="AN38" s="734"/>
      <c r="AO38" s="735"/>
      <c r="AP38" s="736"/>
    </row>
    <row r="39" spans="1:42" ht="11.25" customHeight="1" thickBot="1" x14ac:dyDescent="0.45">
      <c r="A39" s="71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5"/>
      <c r="AN39" s="715"/>
      <c r="AO39" s="715"/>
      <c r="AP39" s="715"/>
    </row>
    <row r="40" spans="1:42" ht="15" customHeight="1" x14ac:dyDescent="0.4">
      <c r="A40" s="716" t="s">
        <v>18</v>
      </c>
      <c r="B40" s="717"/>
      <c r="C40" s="717"/>
      <c r="D40" s="717"/>
      <c r="E40" s="6"/>
      <c r="F40" s="5" t="s">
        <v>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22"/>
    </row>
    <row r="41" spans="1:42" ht="15" customHeight="1" x14ac:dyDescent="0.4">
      <c r="A41" s="703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5"/>
    </row>
    <row r="42" spans="1:42" ht="15" customHeight="1" thickBot="1" x14ac:dyDescent="0.45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</row>
    <row r="43" spans="1:42" ht="15" customHeight="1" x14ac:dyDescent="0.4">
      <c r="A43" s="123" t="s">
        <v>208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</row>
    <row r="44" spans="1:42" ht="15" customHeight="1" x14ac:dyDescent="0.4">
      <c r="A44" s="125" t="s">
        <v>209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</row>
  </sheetData>
  <mergeCells count="261">
    <mergeCell ref="A41:AP42"/>
    <mergeCell ref="P43:AP43"/>
    <mergeCell ref="W44:AP44"/>
    <mergeCell ref="Z38:AB38"/>
    <mergeCell ref="AC38:AG38"/>
    <mergeCell ref="AH38:AJ38"/>
    <mergeCell ref="AK38:AM38"/>
    <mergeCell ref="A39:AP39"/>
    <mergeCell ref="A40:D40"/>
    <mergeCell ref="AC36:AG36"/>
    <mergeCell ref="AH36:AJ36"/>
    <mergeCell ref="AK36:AM36"/>
    <mergeCell ref="AN36:AP36"/>
    <mergeCell ref="A37:Y38"/>
    <mergeCell ref="Z37:AB37"/>
    <mergeCell ref="AC37:AG37"/>
    <mergeCell ref="AH37:AJ37"/>
    <mergeCell ref="AK37:AM37"/>
    <mergeCell ref="AN37:AP38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N35:AP35"/>
    <mergeCell ref="T35:V35"/>
    <mergeCell ref="W35:Y35"/>
    <mergeCell ref="Z35:AB35"/>
    <mergeCell ref="AC35:AG35"/>
    <mergeCell ref="AH35:AJ35"/>
    <mergeCell ref="AK35:AM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C32:AG32"/>
    <mergeCell ref="AH32:AJ32"/>
    <mergeCell ref="AK32:AM32"/>
    <mergeCell ref="AN32:AP32"/>
    <mergeCell ref="A33:D33"/>
    <mergeCell ref="E33:F33"/>
    <mergeCell ref="G33:I33"/>
    <mergeCell ref="K33:M33"/>
    <mergeCell ref="N33:P33"/>
    <mergeCell ref="Q33:S33"/>
    <mergeCell ref="AN33:AP33"/>
    <mergeCell ref="T33:V33"/>
    <mergeCell ref="W33:Y33"/>
    <mergeCell ref="Z33:AB33"/>
    <mergeCell ref="AC33:AG33"/>
    <mergeCell ref="AH33:AJ33"/>
    <mergeCell ref="AK33:AM33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AC30:AG30"/>
    <mergeCell ref="AH30:AJ30"/>
    <mergeCell ref="AK30:AM30"/>
    <mergeCell ref="AN30:AP30"/>
    <mergeCell ref="A31:D31"/>
    <mergeCell ref="E31:F31"/>
    <mergeCell ref="G31:I31"/>
    <mergeCell ref="K31:M31"/>
    <mergeCell ref="N31:P31"/>
    <mergeCell ref="Q31:S31"/>
    <mergeCell ref="AN31:AP31"/>
    <mergeCell ref="T31:V31"/>
    <mergeCell ref="W31:Y31"/>
    <mergeCell ref="Z31:AB31"/>
    <mergeCell ref="AC31:AG31"/>
    <mergeCell ref="AH31:AJ31"/>
    <mergeCell ref="AK31:AM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AC28:AG28"/>
    <mergeCell ref="AH28:AJ28"/>
    <mergeCell ref="AK28:AM28"/>
    <mergeCell ref="AN28:AP28"/>
    <mergeCell ref="A29:D29"/>
    <mergeCell ref="E29:F29"/>
    <mergeCell ref="G29:I29"/>
    <mergeCell ref="K29:M29"/>
    <mergeCell ref="N29:P29"/>
    <mergeCell ref="Q29:S29"/>
    <mergeCell ref="AN29:AP29"/>
    <mergeCell ref="T29:V29"/>
    <mergeCell ref="W29:Y29"/>
    <mergeCell ref="Z29:AB29"/>
    <mergeCell ref="AC29:AG29"/>
    <mergeCell ref="AH29:AJ29"/>
    <mergeCell ref="AK29:AM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K26:AM26"/>
    <mergeCell ref="AN26:AP26"/>
    <mergeCell ref="A27:D27"/>
    <mergeCell ref="E27:F27"/>
    <mergeCell ref="G27:I27"/>
    <mergeCell ref="K27:M27"/>
    <mergeCell ref="N27:P27"/>
    <mergeCell ref="Q27:S27"/>
    <mergeCell ref="AN27:AP27"/>
    <mergeCell ref="T27:V27"/>
    <mergeCell ref="W27:Y27"/>
    <mergeCell ref="Z27:AB27"/>
    <mergeCell ref="AC27:AG27"/>
    <mergeCell ref="AH27:AJ27"/>
    <mergeCell ref="AK27:AM27"/>
    <mergeCell ref="AN25:AP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25:D25"/>
    <mergeCell ref="E25:F25"/>
    <mergeCell ref="G25:I25"/>
    <mergeCell ref="K25:M25"/>
    <mergeCell ref="N25:P25"/>
    <mergeCell ref="Q25:S25"/>
    <mergeCell ref="AC26:AG26"/>
    <mergeCell ref="AH26:AJ26"/>
    <mergeCell ref="W23:Y24"/>
    <mergeCell ref="Z23:AB24"/>
    <mergeCell ref="AC23:AG24"/>
    <mergeCell ref="AH23:AJ24"/>
    <mergeCell ref="AK23:AM24"/>
    <mergeCell ref="AN23:AP24"/>
    <mergeCell ref="A23:D24"/>
    <mergeCell ref="E23:F24"/>
    <mergeCell ref="G23:M23"/>
    <mergeCell ref="N23:P24"/>
    <mergeCell ref="Q23:S24"/>
    <mergeCell ref="T23:V24"/>
    <mergeCell ref="G24:I24"/>
    <mergeCell ref="K24:M24"/>
    <mergeCell ref="A18:AP18"/>
    <mergeCell ref="A19:D20"/>
    <mergeCell ref="E19:R20"/>
    <mergeCell ref="S19:AP22"/>
    <mergeCell ref="A21:D22"/>
    <mergeCell ref="E21:K22"/>
    <mergeCell ref="L21:M22"/>
    <mergeCell ref="N21:N22"/>
    <mergeCell ref="AI15:AP15"/>
    <mergeCell ref="A16:D16"/>
    <mergeCell ref="F16:G16"/>
    <mergeCell ref="I16:K16"/>
    <mergeCell ref="L16:AP16"/>
    <mergeCell ref="A17:D17"/>
    <mergeCell ref="E17:O17"/>
    <mergeCell ref="P17:S17"/>
    <mergeCell ref="T17:AD17"/>
    <mergeCell ref="AE17:AP17"/>
    <mergeCell ref="A14:D14"/>
    <mergeCell ref="E14:O14"/>
    <mergeCell ref="P14:S14"/>
    <mergeCell ref="T14:AD14"/>
    <mergeCell ref="AE14:AP14"/>
    <mergeCell ref="A15:D15"/>
    <mergeCell ref="E15:O15"/>
    <mergeCell ref="P15:S15"/>
    <mergeCell ref="T15:AD15"/>
    <mergeCell ref="AE15:AH15"/>
    <mergeCell ref="A13:D13"/>
    <mergeCell ref="E13:O13"/>
    <mergeCell ref="P13:S13"/>
    <mergeCell ref="T13:AD13"/>
    <mergeCell ref="AE13:AH13"/>
    <mergeCell ref="AI13:AP13"/>
    <mergeCell ref="A11:AP11"/>
    <mergeCell ref="F12:AC12"/>
    <mergeCell ref="AD12:AE12"/>
    <mergeCell ref="AF12:AG12"/>
    <mergeCell ref="AI12:AJ12"/>
    <mergeCell ref="AL12:AM12"/>
    <mergeCell ref="AO12:AP12"/>
    <mergeCell ref="A8:AP8"/>
    <mergeCell ref="E9:AP9"/>
    <mergeCell ref="A10:D10"/>
    <mergeCell ref="E10:S10"/>
    <mergeCell ref="T10:W10"/>
    <mergeCell ref="X10:AD10"/>
    <mergeCell ref="AE10:AP10"/>
    <mergeCell ref="AE6:AG6"/>
    <mergeCell ref="AH6:AM6"/>
    <mergeCell ref="D7:F7"/>
    <mergeCell ref="G7:L7"/>
    <mergeCell ref="M7:O7"/>
    <mergeCell ref="P7:U7"/>
    <mergeCell ref="V7:X7"/>
    <mergeCell ref="Y7:AD7"/>
    <mergeCell ref="AE7:AG7"/>
    <mergeCell ref="AH7:AM7"/>
    <mergeCell ref="A1:G1"/>
    <mergeCell ref="A2:AP2"/>
    <mergeCell ref="A3:AP3"/>
    <mergeCell ref="A5:C7"/>
    <mergeCell ref="D5:F5"/>
    <mergeCell ref="G5:L5"/>
    <mergeCell ref="M5:O5"/>
    <mergeCell ref="P5:U5"/>
    <mergeCell ref="V5:X5"/>
    <mergeCell ref="Y5:AD5"/>
    <mergeCell ref="AE5:AG5"/>
    <mergeCell ref="AH5:AM5"/>
    <mergeCell ref="D6:F6"/>
    <mergeCell ref="G6:L6"/>
    <mergeCell ref="M6:O6"/>
    <mergeCell ref="P6:U6"/>
    <mergeCell ref="V6:X6"/>
    <mergeCell ref="Y6:AD6"/>
  </mergeCells>
  <phoneticPr fontId="4"/>
  <conditionalFormatting sqref="N25:P36 AH25:AM36">
    <cfRule type="containsBlanks" dxfId="65" priority="4">
      <formula>LEN(TRIM(N25))=0</formula>
    </cfRule>
  </conditionalFormatting>
  <conditionalFormatting sqref="AF12 AI12 AL12 A25:D36 G25:I36 K25:M36 Q25:Y36 AN25:AP36 A41:AP42 E13:O13 X10:AD10 AI13:AP13 E15:O15 T13:AD15 AI15:AP15 F16:G16 I16:K16 E17:O17 T17:AD17">
    <cfRule type="containsBlanks" dxfId="64" priority="3">
      <formula>LEN(TRIM(A10))=0</formula>
    </cfRule>
  </conditionalFormatting>
  <conditionalFormatting sqref="L16:AP16">
    <cfRule type="cellIs" dxfId="63" priority="2" operator="equal">
      <formula>""</formula>
    </cfRule>
  </conditionalFormatting>
  <conditionalFormatting sqref="E14:O14">
    <cfRule type="cellIs" dxfId="62" priority="1" operator="equal">
      <formula>""</formula>
    </cfRule>
  </conditionalFormatting>
  <dataValidations count="4">
    <dataValidation allowBlank="1" showInputMessage="1" showErrorMessage="1" prompt="車賃は自動計算されますので入力不要です" sqref="AC25:AG36"/>
    <dataValidation type="list" allowBlank="1" sqref="N25:P36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qref="AK25:AM36">
      <formula1>"9800,10900"</formula1>
    </dataValidation>
    <dataValidation type="list" allowBlank="1" showInputMessage="1" showErrorMessage="1" errorTitle="確認" error="旅費基準をご確認ください" sqref="AH25:AJ36">
      <formula1>"1100"</formula1>
    </dataValidation>
  </dataValidations>
  <pageMargins left="0.7" right="0.7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X44"/>
  <sheetViews>
    <sheetView showGridLines="0" workbookViewId="0">
      <selection activeCell="AT25" sqref="AT25"/>
    </sheetView>
  </sheetViews>
  <sheetFormatPr defaultColWidth="2.375" defaultRowHeight="22.5" customHeight="1" x14ac:dyDescent="0.4"/>
  <cols>
    <col min="1" max="5" width="2.375" style="3"/>
    <col min="6" max="6" width="2.375" style="3" customWidth="1"/>
    <col min="7" max="42" width="2.375" style="3"/>
    <col min="43" max="43" width="2.375" style="3" customWidth="1"/>
    <col min="44" max="16384" width="2.375" style="3"/>
  </cols>
  <sheetData>
    <row r="1" spans="1:50" s="104" customFormat="1" ht="22.5" customHeight="1" x14ac:dyDescent="0.4">
      <c r="A1" s="542" t="s">
        <v>210</v>
      </c>
      <c r="B1" s="542"/>
      <c r="C1" s="542"/>
      <c r="D1" s="542"/>
      <c r="E1" s="542"/>
      <c r="F1" s="542"/>
      <c r="G1" s="54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50" s="105" customFormat="1" ht="22.5" customHeight="1" x14ac:dyDescent="0.4">
      <c r="A2" s="543" t="s">
        <v>211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</row>
    <row r="3" spans="1:50" s="104" customFormat="1" ht="28.5" customHeight="1" x14ac:dyDescent="0.4">
      <c r="A3" s="543" t="s">
        <v>180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</row>
    <row r="4" spans="1:50" s="104" customFormat="1" ht="22.5" customHeight="1" thickBot="1" x14ac:dyDescent="0.4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9"/>
      <c r="AF4" s="129"/>
      <c r="AG4" s="129"/>
      <c r="AH4" s="129"/>
      <c r="AI4" s="129"/>
      <c r="AJ4" s="129"/>
      <c r="AK4" s="127"/>
      <c r="AL4" s="127"/>
      <c r="AM4" s="127"/>
      <c r="AN4" s="128"/>
      <c r="AO4" s="128"/>
      <c r="AP4" s="128"/>
      <c r="AQ4" s="128"/>
      <c r="AX4" s="130"/>
    </row>
    <row r="5" spans="1:50" s="65" customFormat="1" ht="16.5" customHeight="1" x14ac:dyDescent="0.4">
      <c r="A5" s="545" t="s">
        <v>181</v>
      </c>
      <c r="B5" s="546"/>
      <c r="C5" s="547"/>
      <c r="D5" s="554" t="s">
        <v>129</v>
      </c>
      <c r="E5" s="555"/>
      <c r="F5" s="556"/>
      <c r="G5" s="557" t="str">
        <f>IF(【様式12】経費報告書兼支払依頼書!G8="","",【様式12】経費報告書兼支払依頼書!G8)</f>
        <v/>
      </c>
      <c r="H5" s="557"/>
      <c r="I5" s="557"/>
      <c r="J5" s="557"/>
      <c r="K5" s="557"/>
      <c r="L5" s="558"/>
      <c r="M5" s="555" t="s">
        <v>128</v>
      </c>
      <c r="N5" s="555"/>
      <c r="O5" s="556"/>
      <c r="P5" s="557" t="str">
        <f>IF(【様式12】経費報告書兼支払依頼書!P8="","",【様式12】経費報告書兼支払依頼書!P8)</f>
        <v/>
      </c>
      <c r="Q5" s="557"/>
      <c r="R5" s="557"/>
      <c r="S5" s="557"/>
      <c r="T5" s="557"/>
      <c r="U5" s="558"/>
      <c r="V5" s="556" t="s">
        <v>127</v>
      </c>
      <c r="W5" s="737"/>
      <c r="X5" s="737"/>
      <c r="Y5" s="557" t="str">
        <f>IF(【様式12】経費報告書兼支払依頼書!Y8="","",【様式12】経費報告書兼支払依頼書!Y8)</f>
        <v/>
      </c>
      <c r="Z5" s="557"/>
      <c r="AA5" s="557"/>
      <c r="AB5" s="557"/>
      <c r="AC5" s="557"/>
      <c r="AD5" s="558"/>
      <c r="AE5" s="555" t="s">
        <v>126</v>
      </c>
      <c r="AF5" s="555"/>
      <c r="AG5" s="556"/>
      <c r="AH5" s="557" t="str">
        <f>IF(【様式12】経費報告書兼支払依頼書!AH8="","",【様式12】経費報告書兼支払依頼書!AH8)</f>
        <v/>
      </c>
      <c r="AI5" s="557"/>
      <c r="AJ5" s="557"/>
      <c r="AK5" s="557"/>
      <c r="AL5" s="557"/>
      <c r="AM5" s="565"/>
      <c r="AN5" s="66"/>
    </row>
    <row r="6" spans="1:50" s="65" customFormat="1" ht="16.5" customHeight="1" x14ac:dyDescent="0.4">
      <c r="A6" s="548"/>
      <c r="B6" s="549"/>
      <c r="C6" s="550"/>
      <c r="D6" s="738" t="s">
        <v>125</v>
      </c>
      <c r="E6" s="739"/>
      <c r="F6" s="740"/>
      <c r="G6" s="741" t="str">
        <f>IF(【様式12】経費報告書兼支払依頼書!G9="","",【様式12】経費報告書兼支払依頼書!G9)</f>
        <v/>
      </c>
      <c r="H6" s="741"/>
      <c r="I6" s="741"/>
      <c r="J6" s="741"/>
      <c r="K6" s="741"/>
      <c r="L6" s="742"/>
      <c r="M6" s="743" t="s">
        <v>124</v>
      </c>
      <c r="N6" s="743"/>
      <c r="O6" s="744"/>
      <c r="P6" s="701" t="str">
        <f>IF(【様式12】経費報告書兼支払依頼書!P9="","",【様式12】経費報告書兼支払依頼書!P9)</f>
        <v/>
      </c>
      <c r="Q6" s="701"/>
      <c r="R6" s="701"/>
      <c r="S6" s="701"/>
      <c r="T6" s="701"/>
      <c r="U6" s="745"/>
      <c r="V6" s="699" t="s">
        <v>123</v>
      </c>
      <c r="W6" s="699"/>
      <c r="X6" s="700"/>
      <c r="Y6" s="701" t="str">
        <f>IF(【様式12】経費報告書兼支払依頼書!Y9="","",【様式12】経費報告書兼支払依頼書!Y9)</f>
        <v/>
      </c>
      <c r="Z6" s="701"/>
      <c r="AA6" s="701"/>
      <c r="AB6" s="701"/>
      <c r="AC6" s="701"/>
      <c r="AD6" s="745"/>
      <c r="AE6" s="699" t="s">
        <v>122</v>
      </c>
      <c r="AF6" s="699"/>
      <c r="AG6" s="700"/>
      <c r="AH6" s="701" t="str">
        <f>IF(【様式12】経費報告書兼支払依頼書!AH9="","",【様式12】経費報告書兼支払依頼書!AH9)</f>
        <v/>
      </c>
      <c r="AI6" s="701"/>
      <c r="AJ6" s="701"/>
      <c r="AK6" s="701"/>
      <c r="AL6" s="701"/>
      <c r="AM6" s="702"/>
      <c r="AN6" s="66"/>
    </row>
    <row r="7" spans="1:50" s="65" customFormat="1" ht="16.5" customHeight="1" thickBot="1" x14ac:dyDescent="0.45">
      <c r="A7" s="551"/>
      <c r="B7" s="552"/>
      <c r="C7" s="553"/>
      <c r="D7" s="559" t="s">
        <v>121</v>
      </c>
      <c r="E7" s="560"/>
      <c r="F7" s="561"/>
      <c r="G7" s="562" t="str">
        <f>IF(【様式12】経費報告書兼支払依頼書!G10="","",【様式12】経費報告書兼支払依頼書!G10)</f>
        <v/>
      </c>
      <c r="H7" s="562"/>
      <c r="I7" s="562"/>
      <c r="J7" s="562"/>
      <c r="K7" s="562"/>
      <c r="L7" s="563"/>
      <c r="M7" s="560" t="s">
        <v>120</v>
      </c>
      <c r="N7" s="560"/>
      <c r="O7" s="561"/>
      <c r="P7" s="562" t="str">
        <f>IF(【様式12】経費報告書兼支払依頼書!P10="","",【様式12】経費報告書兼支払依頼書!P10)</f>
        <v/>
      </c>
      <c r="Q7" s="562"/>
      <c r="R7" s="562"/>
      <c r="S7" s="562"/>
      <c r="T7" s="562"/>
      <c r="U7" s="563"/>
      <c r="V7" s="560" t="s">
        <v>119</v>
      </c>
      <c r="W7" s="560"/>
      <c r="X7" s="561"/>
      <c r="Y7" s="562" t="str">
        <f>IF(【様式12】経費報告書兼支払依頼書!Y10="","",【様式12】経費報告書兼支払依頼書!Y10)</f>
        <v/>
      </c>
      <c r="Z7" s="562"/>
      <c r="AA7" s="562"/>
      <c r="AB7" s="562"/>
      <c r="AC7" s="562"/>
      <c r="AD7" s="563"/>
      <c r="AE7" s="560" t="s">
        <v>118</v>
      </c>
      <c r="AF7" s="560"/>
      <c r="AG7" s="561"/>
      <c r="AH7" s="562" t="str">
        <f>IF(【様式12】経費報告書兼支払依頼書!AH10="","",【様式12】経費報告書兼支払依頼書!AH10)</f>
        <v/>
      </c>
      <c r="AI7" s="562"/>
      <c r="AJ7" s="562"/>
      <c r="AK7" s="562"/>
      <c r="AL7" s="562"/>
      <c r="AM7" s="564"/>
      <c r="AN7" s="66"/>
    </row>
    <row r="8" spans="1:50" s="104" customFormat="1" ht="11.25" customHeight="1" x14ac:dyDescent="0.4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</row>
    <row r="9" spans="1:50" s="108" customFormat="1" ht="24" customHeight="1" thickBot="1" x14ac:dyDescent="0.45">
      <c r="A9" s="106" t="s">
        <v>182</v>
      </c>
      <c r="B9" s="107"/>
      <c r="C9" s="107"/>
      <c r="D9" s="107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</row>
    <row r="10" spans="1:50" s="104" customFormat="1" ht="24" customHeight="1" thickBot="1" x14ac:dyDescent="0.45">
      <c r="A10" s="532" t="s">
        <v>183</v>
      </c>
      <c r="B10" s="533"/>
      <c r="C10" s="533"/>
      <c r="D10" s="533"/>
      <c r="E10" s="534" t="str">
        <f>IF(【様式12】経費報告書兼支払依頼書!AK6="","",【様式12】経費報告書兼支払依頼書!AK6)</f>
        <v/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  <c r="T10" s="536" t="s">
        <v>1</v>
      </c>
      <c r="U10" s="537"/>
      <c r="V10" s="537"/>
      <c r="W10" s="537"/>
      <c r="X10" s="538"/>
      <c r="Y10" s="538"/>
      <c r="Z10" s="538"/>
      <c r="AA10" s="538"/>
      <c r="AB10" s="538"/>
      <c r="AC10" s="538"/>
      <c r="AD10" s="539"/>
      <c r="AE10" s="540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</row>
    <row r="11" spans="1:50" s="104" customFormat="1" ht="11.25" customHeight="1" x14ac:dyDescent="0.4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</row>
    <row r="12" spans="1:50" s="108" customFormat="1" ht="24" customHeight="1" thickBot="1" x14ac:dyDescent="0.45">
      <c r="A12" s="106" t="s">
        <v>184</v>
      </c>
      <c r="B12" s="107"/>
      <c r="C12" s="107"/>
      <c r="D12" s="107"/>
      <c r="E12" s="10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8" t="s">
        <v>185</v>
      </c>
      <c r="AE12" s="578"/>
      <c r="AF12" s="579"/>
      <c r="AG12" s="579"/>
      <c r="AH12" s="110" t="s">
        <v>186</v>
      </c>
      <c r="AI12" s="579"/>
      <c r="AJ12" s="579"/>
      <c r="AK12" s="110" t="s">
        <v>187</v>
      </c>
      <c r="AL12" s="579"/>
      <c r="AM12" s="579"/>
      <c r="AN12" s="111" t="s">
        <v>188</v>
      </c>
      <c r="AO12" s="578" t="s">
        <v>189</v>
      </c>
      <c r="AP12" s="578"/>
      <c r="AQ12" s="112"/>
    </row>
    <row r="13" spans="1:50" s="104" customFormat="1" ht="21" customHeight="1" x14ac:dyDescent="0.4">
      <c r="A13" s="566" t="s">
        <v>190</v>
      </c>
      <c r="B13" s="567"/>
      <c r="C13" s="567"/>
      <c r="D13" s="567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9"/>
      <c r="P13" s="570" t="s">
        <v>190</v>
      </c>
      <c r="Q13" s="567"/>
      <c r="R13" s="567"/>
      <c r="S13" s="567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9"/>
      <c r="AE13" s="571" t="s">
        <v>191</v>
      </c>
      <c r="AF13" s="572"/>
      <c r="AG13" s="572"/>
      <c r="AH13" s="572"/>
      <c r="AI13" s="573"/>
      <c r="AJ13" s="574"/>
      <c r="AK13" s="574"/>
      <c r="AL13" s="574"/>
      <c r="AM13" s="574"/>
      <c r="AN13" s="574"/>
      <c r="AO13" s="574"/>
      <c r="AP13" s="575"/>
    </row>
    <row r="14" spans="1:50" s="104" customFormat="1" ht="27.75" customHeight="1" x14ac:dyDescent="0.4">
      <c r="A14" s="587" t="s">
        <v>192</v>
      </c>
      <c r="B14" s="588"/>
      <c r="C14" s="588"/>
      <c r="D14" s="588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90"/>
      <c r="P14" s="591" t="s">
        <v>193</v>
      </c>
      <c r="Q14" s="588"/>
      <c r="R14" s="588"/>
      <c r="S14" s="588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6"/>
    </row>
    <row r="15" spans="1:50" s="104" customFormat="1" ht="24" customHeight="1" x14ac:dyDescent="0.4">
      <c r="A15" s="582" t="s">
        <v>194</v>
      </c>
      <c r="B15" s="583"/>
      <c r="C15" s="583"/>
      <c r="D15" s="583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97"/>
      <c r="P15" s="598" t="s">
        <v>195</v>
      </c>
      <c r="Q15" s="583"/>
      <c r="R15" s="583"/>
      <c r="S15" s="583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97"/>
      <c r="AE15" s="598" t="s">
        <v>196</v>
      </c>
      <c r="AF15" s="583"/>
      <c r="AG15" s="583"/>
      <c r="AH15" s="583"/>
      <c r="AI15" s="580"/>
      <c r="AJ15" s="580"/>
      <c r="AK15" s="580"/>
      <c r="AL15" s="580"/>
      <c r="AM15" s="580"/>
      <c r="AN15" s="580"/>
      <c r="AO15" s="580"/>
      <c r="AP15" s="581"/>
    </row>
    <row r="16" spans="1:50" s="104" customFormat="1" ht="24" customHeight="1" x14ac:dyDescent="0.4">
      <c r="A16" s="582" t="s">
        <v>0</v>
      </c>
      <c r="B16" s="583"/>
      <c r="C16" s="583"/>
      <c r="D16" s="583"/>
      <c r="E16" s="113" t="s">
        <v>197</v>
      </c>
      <c r="F16" s="584"/>
      <c r="G16" s="584"/>
      <c r="H16" s="114" t="s">
        <v>198</v>
      </c>
      <c r="I16" s="585"/>
      <c r="J16" s="585"/>
      <c r="K16" s="586"/>
      <c r="L16" s="711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1"/>
    </row>
    <row r="17" spans="1:42" s="104" customFormat="1" ht="24" customHeight="1" thickBot="1" x14ac:dyDescent="0.45">
      <c r="A17" s="619" t="s">
        <v>199</v>
      </c>
      <c r="B17" s="620"/>
      <c r="C17" s="620"/>
      <c r="D17" s="620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2"/>
      <c r="P17" s="623" t="s">
        <v>1</v>
      </c>
      <c r="Q17" s="624"/>
      <c r="R17" s="624"/>
      <c r="S17" s="624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6"/>
      <c r="AE17" s="627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9"/>
    </row>
    <row r="18" spans="1:42" s="115" customFormat="1" ht="11.25" customHeight="1" thickTop="1" x14ac:dyDescent="0.4">
      <c r="A18" s="630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</row>
    <row r="19" spans="1:42" s="116" customFormat="1" ht="15" customHeight="1" x14ac:dyDescent="0.4">
      <c r="A19" s="599" t="s">
        <v>200</v>
      </c>
      <c r="B19" s="599"/>
      <c r="C19" s="599"/>
      <c r="D19" s="599"/>
      <c r="E19" s="600" t="s">
        <v>212</v>
      </c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1" t="s">
        <v>201</v>
      </c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</row>
    <row r="20" spans="1:42" s="116" customFormat="1" ht="15" customHeight="1" thickBot="1" x14ac:dyDescent="0.45">
      <c r="A20" s="599"/>
      <c r="B20" s="599"/>
      <c r="C20" s="599"/>
      <c r="D20" s="599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</row>
    <row r="21" spans="1:42" ht="16.5" customHeight="1" thickTop="1" x14ac:dyDescent="0.4">
      <c r="A21" s="603" t="s">
        <v>202</v>
      </c>
      <c r="B21" s="604"/>
      <c r="C21" s="604"/>
      <c r="D21" s="605"/>
      <c r="E21" s="609">
        <f>Z38+AC38+AH38+AK38</f>
        <v>0</v>
      </c>
      <c r="F21" s="610"/>
      <c r="G21" s="610"/>
      <c r="H21" s="610"/>
      <c r="I21" s="610"/>
      <c r="J21" s="610"/>
      <c r="K21" s="610"/>
      <c r="L21" s="613" t="s">
        <v>2</v>
      </c>
      <c r="M21" s="614"/>
      <c r="N21" s="617"/>
      <c r="O21" s="117"/>
      <c r="P21" s="117"/>
      <c r="Q21" s="117"/>
      <c r="R21" s="117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</row>
    <row r="22" spans="1:42" ht="16.5" customHeight="1" thickBot="1" x14ac:dyDescent="0.45">
      <c r="A22" s="606"/>
      <c r="B22" s="607"/>
      <c r="C22" s="607"/>
      <c r="D22" s="608"/>
      <c r="E22" s="611"/>
      <c r="F22" s="612"/>
      <c r="G22" s="612"/>
      <c r="H22" s="612"/>
      <c r="I22" s="612"/>
      <c r="J22" s="612"/>
      <c r="K22" s="612"/>
      <c r="L22" s="615"/>
      <c r="M22" s="616"/>
      <c r="N22" s="618"/>
      <c r="O22" s="118"/>
      <c r="P22" s="118"/>
      <c r="Q22" s="118"/>
      <c r="R22" s="118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</row>
    <row r="23" spans="1:42" s="4" customFormat="1" ht="16.5" customHeight="1" thickTop="1" x14ac:dyDescent="0.4">
      <c r="A23" s="647" t="s">
        <v>3</v>
      </c>
      <c r="B23" s="648"/>
      <c r="C23" s="648"/>
      <c r="D23" s="642"/>
      <c r="E23" s="652" t="s">
        <v>4</v>
      </c>
      <c r="F23" s="648"/>
      <c r="G23" s="642" t="s">
        <v>5</v>
      </c>
      <c r="H23" s="643"/>
      <c r="I23" s="643"/>
      <c r="J23" s="643"/>
      <c r="K23" s="643"/>
      <c r="L23" s="643"/>
      <c r="M23" s="644"/>
      <c r="N23" s="654" t="s">
        <v>203</v>
      </c>
      <c r="O23" s="655"/>
      <c r="P23" s="655"/>
      <c r="Q23" s="654" t="s">
        <v>204</v>
      </c>
      <c r="R23" s="655"/>
      <c r="S23" s="655"/>
      <c r="T23" s="656" t="s">
        <v>205</v>
      </c>
      <c r="U23" s="632"/>
      <c r="V23" s="633"/>
      <c r="W23" s="631" t="s">
        <v>206</v>
      </c>
      <c r="X23" s="632"/>
      <c r="Y23" s="633"/>
      <c r="Z23" s="631" t="s">
        <v>207</v>
      </c>
      <c r="AA23" s="632"/>
      <c r="AB23" s="637"/>
      <c r="AC23" s="639" t="s">
        <v>6</v>
      </c>
      <c r="AD23" s="640"/>
      <c r="AE23" s="640"/>
      <c r="AF23" s="640"/>
      <c r="AG23" s="641"/>
      <c r="AH23" s="639" t="s">
        <v>7</v>
      </c>
      <c r="AI23" s="640"/>
      <c r="AJ23" s="641"/>
      <c r="AK23" s="639" t="s">
        <v>8</v>
      </c>
      <c r="AL23" s="640"/>
      <c r="AM23" s="641"/>
      <c r="AN23" s="639" t="s">
        <v>9</v>
      </c>
      <c r="AO23" s="640"/>
      <c r="AP23" s="645"/>
    </row>
    <row r="24" spans="1:42" s="4" customFormat="1" ht="16.5" customHeight="1" x14ac:dyDescent="0.4">
      <c r="A24" s="649"/>
      <c r="B24" s="650"/>
      <c r="C24" s="650"/>
      <c r="D24" s="651"/>
      <c r="E24" s="653"/>
      <c r="F24" s="650"/>
      <c r="G24" s="642" t="s">
        <v>10</v>
      </c>
      <c r="H24" s="643"/>
      <c r="I24" s="643"/>
      <c r="J24" s="119" t="s">
        <v>11</v>
      </c>
      <c r="K24" s="643" t="s">
        <v>12</v>
      </c>
      <c r="L24" s="643"/>
      <c r="M24" s="643"/>
      <c r="N24" s="648"/>
      <c r="O24" s="648"/>
      <c r="P24" s="648"/>
      <c r="Q24" s="648"/>
      <c r="R24" s="648"/>
      <c r="S24" s="648"/>
      <c r="T24" s="657"/>
      <c r="U24" s="635"/>
      <c r="V24" s="636"/>
      <c r="W24" s="634"/>
      <c r="X24" s="635"/>
      <c r="Y24" s="636"/>
      <c r="Z24" s="634"/>
      <c r="AA24" s="635"/>
      <c r="AB24" s="638"/>
      <c r="AC24" s="642"/>
      <c r="AD24" s="643"/>
      <c r="AE24" s="643"/>
      <c r="AF24" s="643"/>
      <c r="AG24" s="644"/>
      <c r="AH24" s="642"/>
      <c r="AI24" s="643"/>
      <c r="AJ24" s="644"/>
      <c r="AK24" s="642"/>
      <c r="AL24" s="643"/>
      <c r="AM24" s="644"/>
      <c r="AN24" s="642"/>
      <c r="AO24" s="643"/>
      <c r="AP24" s="646"/>
    </row>
    <row r="25" spans="1:42" s="4" customFormat="1" ht="22.5" customHeight="1" x14ac:dyDescent="0.4">
      <c r="A25" s="661"/>
      <c r="B25" s="662"/>
      <c r="C25" s="662"/>
      <c r="D25" s="663"/>
      <c r="E25" s="664" t="str">
        <f t="shared" ref="E25:E36" si="0">IF(A25="","",A25)</f>
        <v/>
      </c>
      <c r="F25" s="665"/>
      <c r="G25" s="666"/>
      <c r="H25" s="667"/>
      <c r="I25" s="667"/>
      <c r="J25" s="119" t="s">
        <v>11</v>
      </c>
      <c r="K25" s="683"/>
      <c r="L25" s="683"/>
      <c r="M25" s="683"/>
      <c r="N25" s="668"/>
      <c r="O25" s="668"/>
      <c r="P25" s="668"/>
      <c r="Q25" s="684"/>
      <c r="R25" s="684"/>
      <c r="S25" s="684"/>
      <c r="T25" s="670"/>
      <c r="U25" s="671"/>
      <c r="V25" s="672"/>
      <c r="W25" s="673"/>
      <c r="X25" s="671"/>
      <c r="Y25" s="672"/>
      <c r="Z25" s="674">
        <f t="shared" ref="Z25:Z36" si="1">SUM(T25:Y25)</f>
        <v>0</v>
      </c>
      <c r="AA25" s="675"/>
      <c r="AB25" s="676"/>
      <c r="AC25" s="677"/>
      <c r="AD25" s="678"/>
      <c r="AE25" s="678"/>
      <c r="AF25" s="678"/>
      <c r="AG25" s="679"/>
      <c r="AH25" s="680"/>
      <c r="AI25" s="681"/>
      <c r="AJ25" s="682"/>
      <c r="AK25" s="680"/>
      <c r="AL25" s="681"/>
      <c r="AM25" s="682"/>
      <c r="AN25" s="658"/>
      <c r="AO25" s="659"/>
      <c r="AP25" s="660"/>
    </row>
    <row r="26" spans="1:42" s="4" customFormat="1" ht="22.5" customHeight="1" x14ac:dyDescent="0.4">
      <c r="A26" s="661"/>
      <c r="B26" s="662"/>
      <c r="C26" s="662"/>
      <c r="D26" s="663"/>
      <c r="E26" s="664" t="str">
        <f t="shared" si="0"/>
        <v/>
      </c>
      <c r="F26" s="665"/>
      <c r="G26" s="666"/>
      <c r="H26" s="667"/>
      <c r="I26" s="667"/>
      <c r="J26" s="120" t="s">
        <v>11</v>
      </c>
      <c r="K26" s="667"/>
      <c r="L26" s="667"/>
      <c r="M26" s="667"/>
      <c r="N26" s="668"/>
      <c r="O26" s="668"/>
      <c r="P26" s="668"/>
      <c r="Q26" s="669"/>
      <c r="R26" s="669"/>
      <c r="S26" s="669"/>
      <c r="T26" s="670"/>
      <c r="U26" s="671"/>
      <c r="V26" s="672"/>
      <c r="W26" s="673"/>
      <c r="X26" s="671"/>
      <c r="Y26" s="672"/>
      <c r="Z26" s="674">
        <f t="shared" si="1"/>
        <v>0</v>
      </c>
      <c r="AA26" s="675"/>
      <c r="AB26" s="676"/>
      <c r="AC26" s="677"/>
      <c r="AD26" s="678"/>
      <c r="AE26" s="678"/>
      <c r="AF26" s="678"/>
      <c r="AG26" s="679"/>
      <c r="AH26" s="680"/>
      <c r="AI26" s="681"/>
      <c r="AJ26" s="682"/>
      <c r="AK26" s="680"/>
      <c r="AL26" s="681"/>
      <c r="AM26" s="682"/>
      <c r="AN26" s="658"/>
      <c r="AO26" s="659"/>
      <c r="AP26" s="660"/>
    </row>
    <row r="27" spans="1:42" s="4" customFormat="1" ht="22.5" customHeight="1" x14ac:dyDescent="0.4">
      <c r="A27" s="661"/>
      <c r="B27" s="662"/>
      <c r="C27" s="662"/>
      <c r="D27" s="663"/>
      <c r="E27" s="664" t="str">
        <f t="shared" si="0"/>
        <v/>
      </c>
      <c r="F27" s="665"/>
      <c r="G27" s="666"/>
      <c r="H27" s="667"/>
      <c r="I27" s="667"/>
      <c r="J27" s="120" t="s">
        <v>11</v>
      </c>
      <c r="K27" s="667"/>
      <c r="L27" s="667"/>
      <c r="M27" s="667"/>
      <c r="N27" s="668"/>
      <c r="O27" s="668"/>
      <c r="P27" s="668"/>
      <c r="Q27" s="669"/>
      <c r="R27" s="669"/>
      <c r="S27" s="669"/>
      <c r="T27" s="670"/>
      <c r="U27" s="671"/>
      <c r="V27" s="672"/>
      <c r="W27" s="673"/>
      <c r="X27" s="671"/>
      <c r="Y27" s="672"/>
      <c r="Z27" s="674">
        <f t="shared" si="1"/>
        <v>0</v>
      </c>
      <c r="AA27" s="675"/>
      <c r="AB27" s="676"/>
      <c r="AC27" s="677"/>
      <c r="AD27" s="678"/>
      <c r="AE27" s="678"/>
      <c r="AF27" s="678"/>
      <c r="AG27" s="679"/>
      <c r="AH27" s="680"/>
      <c r="AI27" s="681"/>
      <c r="AJ27" s="682"/>
      <c r="AK27" s="680"/>
      <c r="AL27" s="681"/>
      <c r="AM27" s="682"/>
      <c r="AN27" s="658"/>
      <c r="AO27" s="659"/>
      <c r="AP27" s="660"/>
    </row>
    <row r="28" spans="1:42" s="4" customFormat="1" ht="22.5" customHeight="1" x14ac:dyDescent="0.4">
      <c r="A28" s="661"/>
      <c r="B28" s="662"/>
      <c r="C28" s="662"/>
      <c r="D28" s="663"/>
      <c r="E28" s="664" t="str">
        <f t="shared" si="0"/>
        <v/>
      </c>
      <c r="F28" s="665"/>
      <c r="G28" s="666"/>
      <c r="H28" s="667"/>
      <c r="I28" s="667"/>
      <c r="J28" s="120" t="s">
        <v>11</v>
      </c>
      <c r="K28" s="667"/>
      <c r="L28" s="667"/>
      <c r="M28" s="667"/>
      <c r="N28" s="668"/>
      <c r="O28" s="668"/>
      <c r="P28" s="668"/>
      <c r="Q28" s="669"/>
      <c r="R28" s="669"/>
      <c r="S28" s="669"/>
      <c r="T28" s="670"/>
      <c r="U28" s="671"/>
      <c r="V28" s="672"/>
      <c r="W28" s="673"/>
      <c r="X28" s="671"/>
      <c r="Y28" s="672"/>
      <c r="Z28" s="674">
        <f t="shared" si="1"/>
        <v>0</v>
      </c>
      <c r="AA28" s="675"/>
      <c r="AB28" s="676"/>
      <c r="AC28" s="677"/>
      <c r="AD28" s="678"/>
      <c r="AE28" s="678"/>
      <c r="AF28" s="678"/>
      <c r="AG28" s="679"/>
      <c r="AH28" s="680"/>
      <c r="AI28" s="681"/>
      <c r="AJ28" s="682"/>
      <c r="AK28" s="680"/>
      <c r="AL28" s="681"/>
      <c r="AM28" s="682"/>
      <c r="AN28" s="658"/>
      <c r="AO28" s="659"/>
      <c r="AP28" s="660"/>
    </row>
    <row r="29" spans="1:42" s="4" customFormat="1" ht="22.5" customHeight="1" x14ac:dyDescent="0.4">
      <c r="A29" s="661"/>
      <c r="B29" s="662"/>
      <c r="C29" s="662"/>
      <c r="D29" s="663"/>
      <c r="E29" s="664" t="str">
        <f t="shared" si="0"/>
        <v/>
      </c>
      <c r="F29" s="665"/>
      <c r="G29" s="685"/>
      <c r="H29" s="683"/>
      <c r="I29" s="683"/>
      <c r="J29" s="119" t="s">
        <v>11</v>
      </c>
      <c r="K29" s="683"/>
      <c r="L29" s="683"/>
      <c r="M29" s="683"/>
      <c r="N29" s="668"/>
      <c r="O29" s="668"/>
      <c r="P29" s="668"/>
      <c r="Q29" s="684"/>
      <c r="R29" s="684"/>
      <c r="S29" s="684"/>
      <c r="T29" s="670"/>
      <c r="U29" s="671"/>
      <c r="V29" s="672"/>
      <c r="W29" s="673"/>
      <c r="X29" s="671"/>
      <c r="Y29" s="672"/>
      <c r="Z29" s="674">
        <f t="shared" si="1"/>
        <v>0</v>
      </c>
      <c r="AA29" s="675"/>
      <c r="AB29" s="676"/>
      <c r="AC29" s="677"/>
      <c r="AD29" s="678"/>
      <c r="AE29" s="678"/>
      <c r="AF29" s="678"/>
      <c r="AG29" s="679"/>
      <c r="AH29" s="680"/>
      <c r="AI29" s="681"/>
      <c r="AJ29" s="682"/>
      <c r="AK29" s="680"/>
      <c r="AL29" s="681"/>
      <c r="AM29" s="682"/>
      <c r="AN29" s="658"/>
      <c r="AO29" s="659"/>
      <c r="AP29" s="660"/>
    </row>
    <row r="30" spans="1:42" s="4" customFormat="1" ht="22.5" customHeight="1" x14ac:dyDescent="0.4">
      <c r="A30" s="686"/>
      <c r="B30" s="687"/>
      <c r="C30" s="687"/>
      <c r="D30" s="688"/>
      <c r="E30" s="664" t="str">
        <f t="shared" si="0"/>
        <v/>
      </c>
      <c r="F30" s="665"/>
      <c r="G30" s="666"/>
      <c r="H30" s="667"/>
      <c r="I30" s="667"/>
      <c r="J30" s="120" t="s">
        <v>11</v>
      </c>
      <c r="K30" s="667"/>
      <c r="L30" s="667"/>
      <c r="M30" s="667"/>
      <c r="N30" s="668"/>
      <c r="O30" s="668"/>
      <c r="P30" s="668"/>
      <c r="Q30" s="669"/>
      <c r="R30" s="669"/>
      <c r="S30" s="669"/>
      <c r="T30" s="670"/>
      <c r="U30" s="671"/>
      <c r="V30" s="672"/>
      <c r="W30" s="673"/>
      <c r="X30" s="671"/>
      <c r="Y30" s="672"/>
      <c r="Z30" s="674">
        <f t="shared" si="1"/>
        <v>0</v>
      </c>
      <c r="AA30" s="675"/>
      <c r="AB30" s="676"/>
      <c r="AC30" s="677"/>
      <c r="AD30" s="678"/>
      <c r="AE30" s="678"/>
      <c r="AF30" s="678"/>
      <c r="AG30" s="679"/>
      <c r="AH30" s="680"/>
      <c r="AI30" s="681"/>
      <c r="AJ30" s="682"/>
      <c r="AK30" s="680"/>
      <c r="AL30" s="681"/>
      <c r="AM30" s="682"/>
      <c r="AN30" s="658"/>
      <c r="AO30" s="659"/>
      <c r="AP30" s="660"/>
    </row>
    <row r="31" spans="1:42" s="4" customFormat="1" ht="22.5" customHeight="1" x14ac:dyDescent="0.4">
      <c r="A31" s="686"/>
      <c r="B31" s="687"/>
      <c r="C31" s="687"/>
      <c r="D31" s="688"/>
      <c r="E31" s="664" t="str">
        <f t="shared" si="0"/>
        <v/>
      </c>
      <c r="F31" s="665"/>
      <c r="G31" s="666"/>
      <c r="H31" s="667"/>
      <c r="I31" s="667"/>
      <c r="J31" s="120" t="s">
        <v>11</v>
      </c>
      <c r="K31" s="667"/>
      <c r="L31" s="667"/>
      <c r="M31" s="667"/>
      <c r="N31" s="668"/>
      <c r="O31" s="668"/>
      <c r="P31" s="668"/>
      <c r="Q31" s="669"/>
      <c r="R31" s="669"/>
      <c r="S31" s="669"/>
      <c r="T31" s="670"/>
      <c r="U31" s="671"/>
      <c r="V31" s="672"/>
      <c r="W31" s="673"/>
      <c r="X31" s="671"/>
      <c r="Y31" s="672"/>
      <c r="Z31" s="674">
        <f t="shared" si="1"/>
        <v>0</v>
      </c>
      <c r="AA31" s="675"/>
      <c r="AB31" s="676"/>
      <c r="AC31" s="677"/>
      <c r="AD31" s="678"/>
      <c r="AE31" s="678"/>
      <c r="AF31" s="678"/>
      <c r="AG31" s="679"/>
      <c r="AH31" s="680"/>
      <c r="AI31" s="681"/>
      <c r="AJ31" s="682"/>
      <c r="AK31" s="680"/>
      <c r="AL31" s="681"/>
      <c r="AM31" s="682"/>
      <c r="AN31" s="658"/>
      <c r="AO31" s="659"/>
      <c r="AP31" s="660"/>
    </row>
    <row r="32" spans="1:42" s="4" customFormat="1" ht="22.5" customHeight="1" x14ac:dyDescent="0.4">
      <c r="A32" s="686"/>
      <c r="B32" s="687"/>
      <c r="C32" s="687"/>
      <c r="D32" s="688"/>
      <c r="E32" s="664" t="str">
        <f t="shared" si="0"/>
        <v/>
      </c>
      <c r="F32" s="665"/>
      <c r="G32" s="666"/>
      <c r="H32" s="667"/>
      <c r="I32" s="667"/>
      <c r="J32" s="120" t="s">
        <v>11</v>
      </c>
      <c r="K32" s="667"/>
      <c r="L32" s="667"/>
      <c r="M32" s="667"/>
      <c r="N32" s="668"/>
      <c r="O32" s="668"/>
      <c r="P32" s="668"/>
      <c r="Q32" s="669"/>
      <c r="R32" s="669"/>
      <c r="S32" s="669"/>
      <c r="T32" s="670"/>
      <c r="U32" s="671"/>
      <c r="V32" s="672"/>
      <c r="W32" s="673"/>
      <c r="X32" s="671"/>
      <c r="Y32" s="672"/>
      <c r="Z32" s="674">
        <f t="shared" si="1"/>
        <v>0</v>
      </c>
      <c r="AA32" s="675"/>
      <c r="AB32" s="676"/>
      <c r="AC32" s="677"/>
      <c r="AD32" s="678"/>
      <c r="AE32" s="678"/>
      <c r="AF32" s="678"/>
      <c r="AG32" s="679"/>
      <c r="AH32" s="680"/>
      <c r="AI32" s="681"/>
      <c r="AJ32" s="682"/>
      <c r="AK32" s="680"/>
      <c r="AL32" s="681"/>
      <c r="AM32" s="682"/>
      <c r="AN32" s="658"/>
      <c r="AO32" s="659"/>
      <c r="AP32" s="660"/>
    </row>
    <row r="33" spans="1:42" s="4" customFormat="1" ht="22.5" customHeight="1" x14ac:dyDescent="0.4">
      <c r="A33" s="686"/>
      <c r="B33" s="687"/>
      <c r="C33" s="687"/>
      <c r="D33" s="688"/>
      <c r="E33" s="664" t="str">
        <f t="shared" si="0"/>
        <v/>
      </c>
      <c r="F33" s="665"/>
      <c r="G33" s="685"/>
      <c r="H33" s="683"/>
      <c r="I33" s="683"/>
      <c r="J33" s="119" t="s">
        <v>11</v>
      </c>
      <c r="K33" s="683"/>
      <c r="L33" s="683"/>
      <c r="M33" s="683"/>
      <c r="N33" s="668"/>
      <c r="O33" s="668"/>
      <c r="P33" s="668"/>
      <c r="Q33" s="684"/>
      <c r="R33" s="684"/>
      <c r="S33" s="684"/>
      <c r="T33" s="670"/>
      <c r="U33" s="671"/>
      <c r="V33" s="672"/>
      <c r="W33" s="673"/>
      <c r="X33" s="671"/>
      <c r="Y33" s="672"/>
      <c r="Z33" s="674">
        <f t="shared" si="1"/>
        <v>0</v>
      </c>
      <c r="AA33" s="675"/>
      <c r="AB33" s="676"/>
      <c r="AC33" s="677"/>
      <c r="AD33" s="678"/>
      <c r="AE33" s="678"/>
      <c r="AF33" s="678"/>
      <c r="AG33" s="679"/>
      <c r="AH33" s="680"/>
      <c r="AI33" s="681"/>
      <c r="AJ33" s="682"/>
      <c r="AK33" s="680"/>
      <c r="AL33" s="681"/>
      <c r="AM33" s="682"/>
      <c r="AN33" s="658"/>
      <c r="AO33" s="659"/>
      <c r="AP33" s="660"/>
    </row>
    <row r="34" spans="1:42" s="4" customFormat="1" ht="22.5" customHeight="1" x14ac:dyDescent="0.4">
      <c r="A34" s="686"/>
      <c r="B34" s="687"/>
      <c r="C34" s="687"/>
      <c r="D34" s="688"/>
      <c r="E34" s="664" t="str">
        <f t="shared" si="0"/>
        <v/>
      </c>
      <c r="F34" s="665"/>
      <c r="G34" s="666"/>
      <c r="H34" s="667"/>
      <c r="I34" s="667"/>
      <c r="J34" s="120" t="s">
        <v>11</v>
      </c>
      <c r="K34" s="667"/>
      <c r="L34" s="667"/>
      <c r="M34" s="667"/>
      <c r="N34" s="668"/>
      <c r="O34" s="668"/>
      <c r="P34" s="668"/>
      <c r="Q34" s="669"/>
      <c r="R34" s="669"/>
      <c r="S34" s="669"/>
      <c r="T34" s="670"/>
      <c r="U34" s="671"/>
      <c r="V34" s="672"/>
      <c r="W34" s="673"/>
      <c r="X34" s="671"/>
      <c r="Y34" s="672"/>
      <c r="Z34" s="674">
        <f t="shared" si="1"/>
        <v>0</v>
      </c>
      <c r="AA34" s="675"/>
      <c r="AB34" s="676"/>
      <c r="AC34" s="677"/>
      <c r="AD34" s="678"/>
      <c r="AE34" s="678"/>
      <c r="AF34" s="678"/>
      <c r="AG34" s="679"/>
      <c r="AH34" s="680"/>
      <c r="AI34" s="681"/>
      <c r="AJ34" s="682"/>
      <c r="AK34" s="680"/>
      <c r="AL34" s="681"/>
      <c r="AM34" s="682"/>
      <c r="AN34" s="658"/>
      <c r="AO34" s="659"/>
      <c r="AP34" s="660"/>
    </row>
    <row r="35" spans="1:42" s="4" customFormat="1" ht="22.5" customHeight="1" x14ac:dyDescent="0.4">
      <c r="A35" s="686"/>
      <c r="B35" s="687"/>
      <c r="C35" s="687"/>
      <c r="D35" s="688"/>
      <c r="E35" s="664" t="str">
        <f t="shared" si="0"/>
        <v/>
      </c>
      <c r="F35" s="665"/>
      <c r="G35" s="666"/>
      <c r="H35" s="667"/>
      <c r="I35" s="667"/>
      <c r="J35" s="120" t="s">
        <v>11</v>
      </c>
      <c r="K35" s="667"/>
      <c r="L35" s="667"/>
      <c r="M35" s="667"/>
      <c r="N35" s="668"/>
      <c r="O35" s="668"/>
      <c r="P35" s="668"/>
      <c r="Q35" s="669"/>
      <c r="R35" s="669"/>
      <c r="S35" s="669"/>
      <c r="T35" s="670"/>
      <c r="U35" s="671"/>
      <c r="V35" s="672"/>
      <c r="W35" s="673"/>
      <c r="X35" s="671"/>
      <c r="Y35" s="672"/>
      <c r="Z35" s="674">
        <f t="shared" si="1"/>
        <v>0</v>
      </c>
      <c r="AA35" s="675"/>
      <c r="AB35" s="676"/>
      <c r="AC35" s="677"/>
      <c r="AD35" s="678"/>
      <c r="AE35" s="678"/>
      <c r="AF35" s="678"/>
      <c r="AG35" s="679"/>
      <c r="AH35" s="680"/>
      <c r="AI35" s="681"/>
      <c r="AJ35" s="682"/>
      <c r="AK35" s="680"/>
      <c r="AL35" s="681"/>
      <c r="AM35" s="682"/>
      <c r="AN35" s="658"/>
      <c r="AO35" s="659"/>
      <c r="AP35" s="660"/>
    </row>
    <row r="36" spans="1:42" s="4" customFormat="1" ht="22.5" customHeight="1" thickBot="1" x14ac:dyDescent="0.45">
      <c r="A36" s="686"/>
      <c r="B36" s="687"/>
      <c r="C36" s="687"/>
      <c r="D36" s="688"/>
      <c r="E36" s="664" t="str">
        <f t="shared" si="0"/>
        <v/>
      </c>
      <c r="F36" s="665"/>
      <c r="G36" s="689"/>
      <c r="H36" s="690"/>
      <c r="I36" s="690"/>
      <c r="J36" s="121" t="s">
        <v>11</v>
      </c>
      <c r="K36" s="690"/>
      <c r="L36" s="690"/>
      <c r="M36" s="690"/>
      <c r="N36" s="668"/>
      <c r="O36" s="668"/>
      <c r="P36" s="668"/>
      <c r="Q36" s="691"/>
      <c r="R36" s="691"/>
      <c r="S36" s="691"/>
      <c r="T36" s="692"/>
      <c r="U36" s="693"/>
      <c r="V36" s="694"/>
      <c r="W36" s="695"/>
      <c r="X36" s="693"/>
      <c r="Y36" s="694"/>
      <c r="Z36" s="696">
        <f t="shared" si="1"/>
        <v>0</v>
      </c>
      <c r="AA36" s="697"/>
      <c r="AB36" s="698"/>
      <c r="AC36" s="677"/>
      <c r="AD36" s="678"/>
      <c r="AE36" s="678"/>
      <c r="AF36" s="678"/>
      <c r="AG36" s="679"/>
      <c r="AH36" s="718"/>
      <c r="AI36" s="719"/>
      <c r="AJ36" s="720"/>
      <c r="AK36" s="718"/>
      <c r="AL36" s="719"/>
      <c r="AM36" s="720"/>
      <c r="AN36" s="721"/>
      <c r="AO36" s="722"/>
      <c r="AP36" s="723"/>
    </row>
    <row r="37" spans="1:42" ht="15" customHeight="1" thickTop="1" x14ac:dyDescent="0.4">
      <c r="A37" s="724" t="s">
        <v>13</v>
      </c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8" t="s">
        <v>14</v>
      </c>
      <c r="AA37" s="729"/>
      <c r="AB37" s="730"/>
      <c r="AC37" s="728" t="s">
        <v>15</v>
      </c>
      <c r="AD37" s="729"/>
      <c r="AE37" s="729"/>
      <c r="AF37" s="729"/>
      <c r="AG37" s="730"/>
      <c r="AH37" s="728" t="s">
        <v>16</v>
      </c>
      <c r="AI37" s="729"/>
      <c r="AJ37" s="730"/>
      <c r="AK37" s="728" t="s">
        <v>17</v>
      </c>
      <c r="AL37" s="729"/>
      <c r="AM37" s="730"/>
      <c r="AN37" s="731"/>
      <c r="AO37" s="732"/>
      <c r="AP37" s="733"/>
    </row>
    <row r="38" spans="1:42" ht="22.5" customHeight="1" thickBot="1" x14ac:dyDescent="0.45">
      <c r="A38" s="726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12">
        <f>SUM(Z25:AB36)</f>
        <v>0</v>
      </c>
      <c r="AA38" s="713"/>
      <c r="AB38" s="714"/>
      <c r="AC38" s="712">
        <f>ROUNDDOWN((SUMIFS(Q25:S36,N25:P36,"自家用車")),0)*37</f>
        <v>0</v>
      </c>
      <c r="AD38" s="713"/>
      <c r="AE38" s="713"/>
      <c r="AF38" s="713"/>
      <c r="AG38" s="714"/>
      <c r="AH38" s="712">
        <f>SUM(AH25:AJ36)</f>
        <v>0</v>
      </c>
      <c r="AI38" s="713"/>
      <c r="AJ38" s="714"/>
      <c r="AK38" s="712">
        <f>SUM(AK25:AM36)</f>
        <v>0</v>
      </c>
      <c r="AL38" s="713"/>
      <c r="AM38" s="714"/>
      <c r="AN38" s="734"/>
      <c r="AO38" s="735"/>
      <c r="AP38" s="736"/>
    </row>
    <row r="39" spans="1:42" ht="11.25" customHeight="1" thickBot="1" x14ac:dyDescent="0.45">
      <c r="A39" s="71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5"/>
      <c r="AN39" s="715"/>
      <c r="AO39" s="715"/>
      <c r="AP39" s="715"/>
    </row>
    <row r="40" spans="1:42" ht="15" customHeight="1" x14ac:dyDescent="0.4">
      <c r="A40" s="716" t="s">
        <v>18</v>
      </c>
      <c r="B40" s="717"/>
      <c r="C40" s="717"/>
      <c r="D40" s="717"/>
      <c r="E40" s="6"/>
      <c r="F40" s="5" t="s">
        <v>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22"/>
    </row>
    <row r="41" spans="1:42" ht="15" customHeight="1" x14ac:dyDescent="0.4">
      <c r="A41" s="703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5"/>
    </row>
    <row r="42" spans="1:42" ht="15" customHeight="1" thickBot="1" x14ac:dyDescent="0.45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</row>
    <row r="43" spans="1:42" ht="15" customHeight="1" x14ac:dyDescent="0.4">
      <c r="A43" s="123" t="s">
        <v>208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</row>
    <row r="44" spans="1:42" ht="15" customHeight="1" x14ac:dyDescent="0.4">
      <c r="A44" s="125" t="s">
        <v>209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</row>
  </sheetData>
  <mergeCells count="261">
    <mergeCell ref="A41:AP42"/>
    <mergeCell ref="P43:AP43"/>
    <mergeCell ref="W44:AP44"/>
    <mergeCell ref="Z38:AB38"/>
    <mergeCell ref="AC38:AG38"/>
    <mergeCell ref="AH38:AJ38"/>
    <mergeCell ref="AK38:AM38"/>
    <mergeCell ref="A39:AP39"/>
    <mergeCell ref="A40:D40"/>
    <mergeCell ref="AC36:AG36"/>
    <mergeCell ref="AH36:AJ36"/>
    <mergeCell ref="AK36:AM36"/>
    <mergeCell ref="AN36:AP36"/>
    <mergeCell ref="A37:Y38"/>
    <mergeCell ref="Z37:AB37"/>
    <mergeCell ref="AC37:AG37"/>
    <mergeCell ref="AH37:AJ37"/>
    <mergeCell ref="AK37:AM37"/>
    <mergeCell ref="AN37:AP38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N35:AP35"/>
    <mergeCell ref="T35:V35"/>
    <mergeCell ref="W35:Y35"/>
    <mergeCell ref="Z35:AB35"/>
    <mergeCell ref="AC35:AG35"/>
    <mergeCell ref="AH35:AJ35"/>
    <mergeCell ref="AK35:AM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C32:AG32"/>
    <mergeCell ref="AH32:AJ32"/>
    <mergeCell ref="AK32:AM32"/>
    <mergeCell ref="AN32:AP32"/>
    <mergeCell ref="A33:D33"/>
    <mergeCell ref="E33:F33"/>
    <mergeCell ref="G33:I33"/>
    <mergeCell ref="K33:M33"/>
    <mergeCell ref="N33:P33"/>
    <mergeCell ref="Q33:S33"/>
    <mergeCell ref="AN33:AP33"/>
    <mergeCell ref="T33:V33"/>
    <mergeCell ref="W33:Y33"/>
    <mergeCell ref="Z33:AB33"/>
    <mergeCell ref="AC33:AG33"/>
    <mergeCell ref="AH33:AJ33"/>
    <mergeCell ref="AK33:AM33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AC30:AG30"/>
    <mergeCell ref="AH30:AJ30"/>
    <mergeCell ref="AK30:AM30"/>
    <mergeCell ref="AN30:AP30"/>
    <mergeCell ref="A31:D31"/>
    <mergeCell ref="E31:F31"/>
    <mergeCell ref="G31:I31"/>
    <mergeCell ref="K31:M31"/>
    <mergeCell ref="N31:P31"/>
    <mergeCell ref="Q31:S31"/>
    <mergeCell ref="AN31:AP31"/>
    <mergeCell ref="T31:V31"/>
    <mergeCell ref="W31:Y31"/>
    <mergeCell ref="Z31:AB31"/>
    <mergeCell ref="AC31:AG31"/>
    <mergeCell ref="AH31:AJ31"/>
    <mergeCell ref="AK31:AM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AC28:AG28"/>
    <mergeCell ref="AH28:AJ28"/>
    <mergeCell ref="AK28:AM28"/>
    <mergeCell ref="AN28:AP28"/>
    <mergeCell ref="A29:D29"/>
    <mergeCell ref="E29:F29"/>
    <mergeCell ref="G29:I29"/>
    <mergeCell ref="K29:M29"/>
    <mergeCell ref="N29:P29"/>
    <mergeCell ref="Q29:S29"/>
    <mergeCell ref="AN29:AP29"/>
    <mergeCell ref="T29:V29"/>
    <mergeCell ref="W29:Y29"/>
    <mergeCell ref="Z29:AB29"/>
    <mergeCell ref="AC29:AG29"/>
    <mergeCell ref="AH29:AJ29"/>
    <mergeCell ref="AK29:AM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K26:AM26"/>
    <mergeCell ref="AN26:AP26"/>
    <mergeCell ref="A27:D27"/>
    <mergeCell ref="E27:F27"/>
    <mergeCell ref="G27:I27"/>
    <mergeCell ref="K27:M27"/>
    <mergeCell ref="N27:P27"/>
    <mergeCell ref="Q27:S27"/>
    <mergeCell ref="AN27:AP27"/>
    <mergeCell ref="T27:V27"/>
    <mergeCell ref="W27:Y27"/>
    <mergeCell ref="Z27:AB27"/>
    <mergeCell ref="AC27:AG27"/>
    <mergeCell ref="AH27:AJ27"/>
    <mergeCell ref="AK27:AM27"/>
    <mergeCell ref="AN25:AP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25:D25"/>
    <mergeCell ref="E25:F25"/>
    <mergeCell ref="G25:I25"/>
    <mergeCell ref="K25:M25"/>
    <mergeCell ref="N25:P25"/>
    <mergeCell ref="Q25:S25"/>
    <mergeCell ref="AC26:AG26"/>
    <mergeCell ref="AH26:AJ26"/>
    <mergeCell ref="W23:Y24"/>
    <mergeCell ref="Z23:AB24"/>
    <mergeCell ref="AC23:AG24"/>
    <mergeCell ref="AH23:AJ24"/>
    <mergeCell ref="AK23:AM24"/>
    <mergeCell ref="AN23:AP24"/>
    <mergeCell ref="A23:D24"/>
    <mergeCell ref="E23:F24"/>
    <mergeCell ref="G23:M23"/>
    <mergeCell ref="N23:P24"/>
    <mergeCell ref="Q23:S24"/>
    <mergeCell ref="T23:V24"/>
    <mergeCell ref="G24:I24"/>
    <mergeCell ref="K24:M24"/>
    <mergeCell ref="A18:AP18"/>
    <mergeCell ref="A19:D20"/>
    <mergeCell ref="E19:R20"/>
    <mergeCell ref="S19:AP22"/>
    <mergeCell ref="A21:D22"/>
    <mergeCell ref="E21:K22"/>
    <mergeCell ref="L21:M22"/>
    <mergeCell ref="N21:N22"/>
    <mergeCell ref="AI15:AP15"/>
    <mergeCell ref="A16:D16"/>
    <mergeCell ref="F16:G16"/>
    <mergeCell ref="I16:K16"/>
    <mergeCell ref="L16:AP16"/>
    <mergeCell ref="A17:D17"/>
    <mergeCell ref="E17:O17"/>
    <mergeCell ref="P17:S17"/>
    <mergeCell ref="T17:AD17"/>
    <mergeCell ref="AE17:AP17"/>
    <mergeCell ref="A14:D14"/>
    <mergeCell ref="E14:O14"/>
    <mergeCell ref="P14:S14"/>
    <mergeCell ref="T14:AD14"/>
    <mergeCell ref="AE14:AP14"/>
    <mergeCell ref="A15:D15"/>
    <mergeCell ref="E15:O15"/>
    <mergeCell ref="P15:S15"/>
    <mergeCell ref="T15:AD15"/>
    <mergeCell ref="AE15:AH15"/>
    <mergeCell ref="A13:D13"/>
    <mergeCell ref="E13:O13"/>
    <mergeCell ref="P13:S13"/>
    <mergeCell ref="T13:AD13"/>
    <mergeCell ref="AE13:AH13"/>
    <mergeCell ref="AI13:AP13"/>
    <mergeCell ref="A11:AP11"/>
    <mergeCell ref="F12:AC12"/>
    <mergeCell ref="AD12:AE12"/>
    <mergeCell ref="AF12:AG12"/>
    <mergeCell ref="AI12:AJ12"/>
    <mergeCell ref="AL12:AM12"/>
    <mergeCell ref="AO12:AP12"/>
    <mergeCell ref="A8:AP8"/>
    <mergeCell ref="E9:AP9"/>
    <mergeCell ref="A10:D10"/>
    <mergeCell ref="E10:S10"/>
    <mergeCell ref="T10:W10"/>
    <mergeCell ref="X10:AD10"/>
    <mergeCell ref="AE10:AP10"/>
    <mergeCell ref="AE6:AG6"/>
    <mergeCell ref="AH6:AM6"/>
    <mergeCell ref="D7:F7"/>
    <mergeCell ref="G7:L7"/>
    <mergeCell ref="M7:O7"/>
    <mergeCell ref="P7:U7"/>
    <mergeCell ref="V7:X7"/>
    <mergeCell ref="Y7:AD7"/>
    <mergeCell ref="AE7:AG7"/>
    <mergeCell ref="AH7:AM7"/>
    <mergeCell ref="A1:G1"/>
    <mergeCell ref="A2:AP2"/>
    <mergeCell ref="A3:AP3"/>
    <mergeCell ref="A5:C7"/>
    <mergeCell ref="D5:F5"/>
    <mergeCell ref="G5:L5"/>
    <mergeCell ref="M5:O5"/>
    <mergeCell ref="P5:U5"/>
    <mergeCell ref="V5:X5"/>
    <mergeCell ref="Y5:AD5"/>
    <mergeCell ref="AE5:AG5"/>
    <mergeCell ref="AH5:AM5"/>
    <mergeCell ref="D6:F6"/>
    <mergeCell ref="G6:L6"/>
    <mergeCell ref="M6:O6"/>
    <mergeCell ref="P6:U6"/>
    <mergeCell ref="V6:X6"/>
    <mergeCell ref="Y6:AD6"/>
  </mergeCells>
  <phoneticPr fontId="4"/>
  <conditionalFormatting sqref="N25:P36 AH25:AM36">
    <cfRule type="containsBlanks" dxfId="61" priority="4">
      <formula>LEN(TRIM(N25))=0</formula>
    </cfRule>
  </conditionalFormatting>
  <conditionalFormatting sqref="AF12 AI12 AL12 A25:D36 G25:I36 K25:M36 Q25:Y36 AN25:AP36 A41:AP42 E13:O13 X10:AD10 AI13:AP13 E15:O15 T13:AD15 AI15:AP15 F16:G16 I16:K16 E17:O17 T17:AD17">
    <cfRule type="containsBlanks" dxfId="60" priority="3">
      <formula>LEN(TRIM(A10))=0</formula>
    </cfRule>
  </conditionalFormatting>
  <conditionalFormatting sqref="L16:AP16">
    <cfRule type="cellIs" dxfId="59" priority="2" operator="equal">
      <formula>""</formula>
    </cfRule>
  </conditionalFormatting>
  <conditionalFormatting sqref="E14:O14">
    <cfRule type="cellIs" dxfId="58" priority="1" operator="equal">
      <formula>""</formula>
    </cfRule>
  </conditionalFormatting>
  <dataValidations count="4">
    <dataValidation type="list" allowBlank="1" showInputMessage="1" showErrorMessage="1" errorTitle="確認" error="旅費基準をご確認ください" sqref="AH25:AJ36">
      <formula1>"1100"</formula1>
    </dataValidation>
    <dataValidation type="list" allowBlank="1" showInputMessage="1" sqref="AK25:AM36">
      <formula1>"9800,10900"</formula1>
    </dataValidation>
    <dataValidation type="list" allowBlank="1" sqref="N25:P36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5:AG36"/>
  </dataValidation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AX44"/>
  <sheetViews>
    <sheetView showGridLines="0" workbookViewId="0">
      <selection activeCell="AT25" sqref="AT25"/>
    </sheetView>
  </sheetViews>
  <sheetFormatPr defaultColWidth="2.375" defaultRowHeight="22.5" customHeight="1" x14ac:dyDescent="0.4"/>
  <cols>
    <col min="1" max="5" width="2.375" style="3"/>
    <col min="6" max="6" width="2.375" style="3" customWidth="1"/>
    <col min="7" max="42" width="2.375" style="3"/>
    <col min="43" max="43" width="2.375" style="3" customWidth="1"/>
    <col min="44" max="16384" width="2.375" style="3"/>
  </cols>
  <sheetData>
    <row r="1" spans="1:50" s="104" customFormat="1" ht="22.5" customHeight="1" x14ac:dyDescent="0.4">
      <c r="A1" s="542" t="s">
        <v>210</v>
      </c>
      <c r="B1" s="542"/>
      <c r="C1" s="542"/>
      <c r="D1" s="542"/>
      <c r="E1" s="542"/>
      <c r="F1" s="542"/>
      <c r="G1" s="54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50" s="105" customFormat="1" ht="22.5" customHeight="1" x14ac:dyDescent="0.4">
      <c r="A2" s="543" t="s">
        <v>211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</row>
    <row r="3" spans="1:50" s="104" customFormat="1" ht="28.5" customHeight="1" x14ac:dyDescent="0.4">
      <c r="A3" s="543" t="s">
        <v>180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</row>
    <row r="4" spans="1:50" s="104" customFormat="1" ht="22.5" customHeight="1" thickBot="1" x14ac:dyDescent="0.4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9"/>
      <c r="AF4" s="129"/>
      <c r="AG4" s="129"/>
      <c r="AH4" s="129"/>
      <c r="AI4" s="129"/>
      <c r="AJ4" s="129"/>
      <c r="AK4" s="127"/>
      <c r="AL4" s="127"/>
      <c r="AM4" s="127"/>
      <c r="AN4" s="128"/>
      <c r="AO4" s="128"/>
      <c r="AP4" s="128"/>
      <c r="AQ4" s="128"/>
      <c r="AX4" s="130"/>
    </row>
    <row r="5" spans="1:50" s="65" customFormat="1" ht="16.5" customHeight="1" x14ac:dyDescent="0.4">
      <c r="A5" s="545" t="s">
        <v>181</v>
      </c>
      <c r="B5" s="546"/>
      <c r="C5" s="547"/>
      <c r="D5" s="554" t="s">
        <v>129</v>
      </c>
      <c r="E5" s="555"/>
      <c r="F5" s="556"/>
      <c r="G5" s="557" t="str">
        <f>IF(【様式12】経費報告書兼支払依頼書!G8="","",【様式12】経費報告書兼支払依頼書!G8)</f>
        <v/>
      </c>
      <c r="H5" s="557"/>
      <c r="I5" s="557"/>
      <c r="J5" s="557"/>
      <c r="K5" s="557"/>
      <c r="L5" s="558"/>
      <c r="M5" s="555" t="s">
        <v>128</v>
      </c>
      <c r="N5" s="555"/>
      <c r="O5" s="556"/>
      <c r="P5" s="557" t="str">
        <f>IF(【様式12】経費報告書兼支払依頼書!P8="","",【様式12】経費報告書兼支払依頼書!P8)</f>
        <v/>
      </c>
      <c r="Q5" s="557"/>
      <c r="R5" s="557"/>
      <c r="S5" s="557"/>
      <c r="T5" s="557"/>
      <c r="U5" s="558"/>
      <c r="V5" s="556" t="s">
        <v>127</v>
      </c>
      <c r="W5" s="737"/>
      <c r="X5" s="737"/>
      <c r="Y5" s="557" t="str">
        <f>IF(【様式12】経費報告書兼支払依頼書!Y8="","",【様式12】経費報告書兼支払依頼書!Y8)</f>
        <v/>
      </c>
      <c r="Z5" s="557"/>
      <c r="AA5" s="557"/>
      <c r="AB5" s="557"/>
      <c r="AC5" s="557"/>
      <c r="AD5" s="558"/>
      <c r="AE5" s="555" t="s">
        <v>126</v>
      </c>
      <c r="AF5" s="555"/>
      <c r="AG5" s="556"/>
      <c r="AH5" s="557" t="str">
        <f>IF(【様式12】経費報告書兼支払依頼書!AH8="","",【様式12】経費報告書兼支払依頼書!AH8)</f>
        <v/>
      </c>
      <c r="AI5" s="557"/>
      <c r="AJ5" s="557"/>
      <c r="AK5" s="557"/>
      <c r="AL5" s="557"/>
      <c r="AM5" s="565"/>
      <c r="AN5" s="66"/>
    </row>
    <row r="6" spans="1:50" s="65" customFormat="1" ht="16.5" customHeight="1" x14ac:dyDescent="0.4">
      <c r="A6" s="548"/>
      <c r="B6" s="549"/>
      <c r="C6" s="550"/>
      <c r="D6" s="738" t="s">
        <v>125</v>
      </c>
      <c r="E6" s="739"/>
      <c r="F6" s="740"/>
      <c r="G6" s="741" t="str">
        <f>IF(【様式12】経費報告書兼支払依頼書!G9="","",【様式12】経費報告書兼支払依頼書!G9)</f>
        <v/>
      </c>
      <c r="H6" s="741"/>
      <c r="I6" s="741"/>
      <c r="J6" s="741"/>
      <c r="K6" s="741"/>
      <c r="L6" s="742"/>
      <c r="M6" s="743" t="s">
        <v>124</v>
      </c>
      <c r="N6" s="743"/>
      <c r="O6" s="744"/>
      <c r="P6" s="701" t="str">
        <f>IF(【様式12】経費報告書兼支払依頼書!P9="","",【様式12】経費報告書兼支払依頼書!P9)</f>
        <v/>
      </c>
      <c r="Q6" s="701"/>
      <c r="R6" s="701"/>
      <c r="S6" s="701"/>
      <c r="T6" s="701"/>
      <c r="U6" s="745"/>
      <c r="V6" s="699" t="s">
        <v>123</v>
      </c>
      <c r="W6" s="699"/>
      <c r="X6" s="700"/>
      <c r="Y6" s="701" t="str">
        <f>IF(【様式12】経費報告書兼支払依頼書!Y9="","",【様式12】経費報告書兼支払依頼書!Y9)</f>
        <v/>
      </c>
      <c r="Z6" s="701"/>
      <c r="AA6" s="701"/>
      <c r="AB6" s="701"/>
      <c r="AC6" s="701"/>
      <c r="AD6" s="745"/>
      <c r="AE6" s="699" t="s">
        <v>122</v>
      </c>
      <c r="AF6" s="699"/>
      <c r="AG6" s="700"/>
      <c r="AH6" s="701" t="str">
        <f>IF(【様式12】経費報告書兼支払依頼書!AH9="","",【様式12】経費報告書兼支払依頼書!AH9)</f>
        <v/>
      </c>
      <c r="AI6" s="701"/>
      <c r="AJ6" s="701"/>
      <c r="AK6" s="701"/>
      <c r="AL6" s="701"/>
      <c r="AM6" s="702"/>
      <c r="AN6" s="66"/>
    </row>
    <row r="7" spans="1:50" s="65" customFormat="1" ht="16.5" customHeight="1" thickBot="1" x14ac:dyDescent="0.45">
      <c r="A7" s="551"/>
      <c r="B7" s="552"/>
      <c r="C7" s="553"/>
      <c r="D7" s="559" t="s">
        <v>121</v>
      </c>
      <c r="E7" s="560"/>
      <c r="F7" s="561"/>
      <c r="G7" s="562" t="str">
        <f>IF(【様式12】経費報告書兼支払依頼書!G10="","",【様式12】経費報告書兼支払依頼書!G10)</f>
        <v/>
      </c>
      <c r="H7" s="562"/>
      <c r="I7" s="562"/>
      <c r="J7" s="562"/>
      <c r="K7" s="562"/>
      <c r="L7" s="563"/>
      <c r="M7" s="560" t="s">
        <v>120</v>
      </c>
      <c r="N7" s="560"/>
      <c r="O7" s="561"/>
      <c r="P7" s="562" t="str">
        <f>IF(【様式12】経費報告書兼支払依頼書!P10="","",【様式12】経費報告書兼支払依頼書!P10)</f>
        <v/>
      </c>
      <c r="Q7" s="562"/>
      <c r="R7" s="562"/>
      <c r="S7" s="562"/>
      <c r="T7" s="562"/>
      <c r="U7" s="563"/>
      <c r="V7" s="560" t="s">
        <v>119</v>
      </c>
      <c r="W7" s="560"/>
      <c r="X7" s="561"/>
      <c r="Y7" s="562" t="str">
        <f>IF(【様式12】経費報告書兼支払依頼書!Y10="","",【様式12】経費報告書兼支払依頼書!Y10)</f>
        <v/>
      </c>
      <c r="Z7" s="562"/>
      <c r="AA7" s="562"/>
      <c r="AB7" s="562"/>
      <c r="AC7" s="562"/>
      <c r="AD7" s="563"/>
      <c r="AE7" s="560" t="s">
        <v>118</v>
      </c>
      <c r="AF7" s="560"/>
      <c r="AG7" s="561"/>
      <c r="AH7" s="562" t="str">
        <f>IF(【様式12】経費報告書兼支払依頼書!AH10="","",【様式12】経費報告書兼支払依頼書!AH10)</f>
        <v/>
      </c>
      <c r="AI7" s="562"/>
      <c r="AJ7" s="562"/>
      <c r="AK7" s="562"/>
      <c r="AL7" s="562"/>
      <c r="AM7" s="564"/>
      <c r="AN7" s="66"/>
    </row>
    <row r="8" spans="1:50" s="104" customFormat="1" ht="11.25" customHeight="1" x14ac:dyDescent="0.4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</row>
    <row r="9" spans="1:50" s="108" customFormat="1" ht="24" customHeight="1" thickBot="1" x14ac:dyDescent="0.45">
      <c r="A9" s="106" t="s">
        <v>182</v>
      </c>
      <c r="B9" s="107"/>
      <c r="C9" s="107"/>
      <c r="D9" s="107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</row>
    <row r="10" spans="1:50" s="104" customFormat="1" ht="24" customHeight="1" thickBot="1" x14ac:dyDescent="0.45">
      <c r="A10" s="532" t="s">
        <v>183</v>
      </c>
      <c r="B10" s="533"/>
      <c r="C10" s="533"/>
      <c r="D10" s="533"/>
      <c r="E10" s="534" t="str">
        <f>IF(【様式12】経費報告書兼支払依頼書!AK6="","",【様式12】経費報告書兼支払依頼書!AK6)</f>
        <v/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  <c r="T10" s="536" t="s">
        <v>1</v>
      </c>
      <c r="U10" s="537"/>
      <c r="V10" s="537"/>
      <c r="W10" s="537"/>
      <c r="X10" s="538"/>
      <c r="Y10" s="538"/>
      <c r="Z10" s="538"/>
      <c r="AA10" s="538"/>
      <c r="AB10" s="538"/>
      <c r="AC10" s="538"/>
      <c r="AD10" s="539"/>
      <c r="AE10" s="540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</row>
    <row r="11" spans="1:50" s="104" customFormat="1" ht="11.25" customHeight="1" x14ac:dyDescent="0.4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</row>
    <row r="12" spans="1:50" s="108" customFormat="1" ht="24" customHeight="1" thickBot="1" x14ac:dyDescent="0.45">
      <c r="A12" s="106" t="s">
        <v>184</v>
      </c>
      <c r="B12" s="107"/>
      <c r="C12" s="107"/>
      <c r="D12" s="107"/>
      <c r="E12" s="10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8" t="s">
        <v>185</v>
      </c>
      <c r="AE12" s="578"/>
      <c r="AF12" s="579"/>
      <c r="AG12" s="579"/>
      <c r="AH12" s="110" t="s">
        <v>186</v>
      </c>
      <c r="AI12" s="579"/>
      <c r="AJ12" s="579"/>
      <c r="AK12" s="110" t="s">
        <v>187</v>
      </c>
      <c r="AL12" s="579"/>
      <c r="AM12" s="579"/>
      <c r="AN12" s="111" t="s">
        <v>188</v>
      </c>
      <c r="AO12" s="578" t="s">
        <v>189</v>
      </c>
      <c r="AP12" s="578"/>
      <c r="AQ12" s="112"/>
    </row>
    <row r="13" spans="1:50" s="104" customFormat="1" ht="21" customHeight="1" x14ac:dyDescent="0.4">
      <c r="A13" s="566" t="s">
        <v>190</v>
      </c>
      <c r="B13" s="567"/>
      <c r="C13" s="567"/>
      <c r="D13" s="567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9"/>
      <c r="P13" s="570" t="s">
        <v>190</v>
      </c>
      <c r="Q13" s="567"/>
      <c r="R13" s="567"/>
      <c r="S13" s="567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9"/>
      <c r="AE13" s="571" t="s">
        <v>191</v>
      </c>
      <c r="AF13" s="572"/>
      <c r="AG13" s="572"/>
      <c r="AH13" s="572"/>
      <c r="AI13" s="573"/>
      <c r="AJ13" s="574"/>
      <c r="AK13" s="574"/>
      <c r="AL13" s="574"/>
      <c r="AM13" s="574"/>
      <c r="AN13" s="574"/>
      <c r="AO13" s="574"/>
      <c r="AP13" s="575"/>
    </row>
    <row r="14" spans="1:50" s="104" customFormat="1" ht="27.75" customHeight="1" x14ac:dyDescent="0.4">
      <c r="A14" s="587" t="s">
        <v>192</v>
      </c>
      <c r="B14" s="588"/>
      <c r="C14" s="588"/>
      <c r="D14" s="588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90"/>
      <c r="P14" s="591" t="s">
        <v>193</v>
      </c>
      <c r="Q14" s="588"/>
      <c r="R14" s="588"/>
      <c r="S14" s="588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6"/>
    </row>
    <row r="15" spans="1:50" s="104" customFormat="1" ht="24" customHeight="1" x14ac:dyDescent="0.4">
      <c r="A15" s="582" t="s">
        <v>194</v>
      </c>
      <c r="B15" s="583"/>
      <c r="C15" s="583"/>
      <c r="D15" s="583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97"/>
      <c r="P15" s="598" t="s">
        <v>195</v>
      </c>
      <c r="Q15" s="583"/>
      <c r="R15" s="583"/>
      <c r="S15" s="583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97"/>
      <c r="AE15" s="598" t="s">
        <v>196</v>
      </c>
      <c r="AF15" s="583"/>
      <c r="AG15" s="583"/>
      <c r="AH15" s="583"/>
      <c r="AI15" s="580"/>
      <c r="AJ15" s="580"/>
      <c r="AK15" s="580"/>
      <c r="AL15" s="580"/>
      <c r="AM15" s="580"/>
      <c r="AN15" s="580"/>
      <c r="AO15" s="580"/>
      <c r="AP15" s="581"/>
    </row>
    <row r="16" spans="1:50" s="104" customFormat="1" ht="24" customHeight="1" x14ac:dyDescent="0.4">
      <c r="A16" s="582" t="s">
        <v>0</v>
      </c>
      <c r="B16" s="583"/>
      <c r="C16" s="583"/>
      <c r="D16" s="583"/>
      <c r="E16" s="113" t="s">
        <v>197</v>
      </c>
      <c r="F16" s="584"/>
      <c r="G16" s="584"/>
      <c r="H16" s="114" t="s">
        <v>198</v>
      </c>
      <c r="I16" s="585"/>
      <c r="J16" s="585"/>
      <c r="K16" s="586"/>
      <c r="L16" s="711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1"/>
    </row>
    <row r="17" spans="1:42" s="104" customFormat="1" ht="24" customHeight="1" thickBot="1" x14ac:dyDescent="0.45">
      <c r="A17" s="619" t="s">
        <v>199</v>
      </c>
      <c r="B17" s="620"/>
      <c r="C17" s="620"/>
      <c r="D17" s="620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2"/>
      <c r="P17" s="623" t="s">
        <v>1</v>
      </c>
      <c r="Q17" s="624"/>
      <c r="R17" s="624"/>
      <c r="S17" s="624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6"/>
      <c r="AE17" s="627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9"/>
    </row>
    <row r="18" spans="1:42" s="115" customFormat="1" ht="11.25" customHeight="1" thickTop="1" x14ac:dyDescent="0.4">
      <c r="A18" s="630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</row>
    <row r="19" spans="1:42" s="116" customFormat="1" ht="15" customHeight="1" x14ac:dyDescent="0.4">
      <c r="A19" s="599" t="s">
        <v>200</v>
      </c>
      <c r="B19" s="599"/>
      <c r="C19" s="599"/>
      <c r="D19" s="599"/>
      <c r="E19" s="600" t="s">
        <v>212</v>
      </c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1" t="s">
        <v>201</v>
      </c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</row>
    <row r="20" spans="1:42" s="116" customFormat="1" ht="15" customHeight="1" thickBot="1" x14ac:dyDescent="0.45">
      <c r="A20" s="599"/>
      <c r="B20" s="599"/>
      <c r="C20" s="599"/>
      <c r="D20" s="599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</row>
    <row r="21" spans="1:42" ht="16.5" customHeight="1" thickTop="1" x14ac:dyDescent="0.4">
      <c r="A21" s="603" t="s">
        <v>202</v>
      </c>
      <c r="B21" s="604"/>
      <c r="C21" s="604"/>
      <c r="D21" s="605"/>
      <c r="E21" s="609">
        <f>Z38+AC38+AH38+AK38</f>
        <v>0</v>
      </c>
      <c r="F21" s="610"/>
      <c r="G21" s="610"/>
      <c r="H21" s="610"/>
      <c r="I21" s="610"/>
      <c r="J21" s="610"/>
      <c r="K21" s="610"/>
      <c r="L21" s="613" t="s">
        <v>2</v>
      </c>
      <c r="M21" s="614"/>
      <c r="N21" s="617"/>
      <c r="O21" s="117"/>
      <c r="P21" s="117"/>
      <c r="Q21" s="117"/>
      <c r="R21" s="117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</row>
    <row r="22" spans="1:42" ht="16.5" customHeight="1" thickBot="1" x14ac:dyDescent="0.45">
      <c r="A22" s="606"/>
      <c r="B22" s="607"/>
      <c r="C22" s="607"/>
      <c r="D22" s="608"/>
      <c r="E22" s="611"/>
      <c r="F22" s="612"/>
      <c r="G22" s="612"/>
      <c r="H22" s="612"/>
      <c r="I22" s="612"/>
      <c r="J22" s="612"/>
      <c r="K22" s="612"/>
      <c r="L22" s="615"/>
      <c r="M22" s="616"/>
      <c r="N22" s="618"/>
      <c r="O22" s="118"/>
      <c r="P22" s="118"/>
      <c r="Q22" s="118"/>
      <c r="R22" s="118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</row>
    <row r="23" spans="1:42" s="4" customFormat="1" ht="16.5" customHeight="1" thickTop="1" x14ac:dyDescent="0.4">
      <c r="A23" s="647" t="s">
        <v>3</v>
      </c>
      <c r="B23" s="648"/>
      <c r="C23" s="648"/>
      <c r="D23" s="642"/>
      <c r="E23" s="652" t="s">
        <v>4</v>
      </c>
      <c r="F23" s="648"/>
      <c r="G23" s="642" t="s">
        <v>5</v>
      </c>
      <c r="H23" s="643"/>
      <c r="I23" s="643"/>
      <c r="J23" s="643"/>
      <c r="K23" s="643"/>
      <c r="L23" s="643"/>
      <c r="M23" s="644"/>
      <c r="N23" s="654" t="s">
        <v>203</v>
      </c>
      <c r="O23" s="655"/>
      <c r="P23" s="655"/>
      <c r="Q23" s="654" t="s">
        <v>204</v>
      </c>
      <c r="R23" s="655"/>
      <c r="S23" s="655"/>
      <c r="T23" s="656" t="s">
        <v>205</v>
      </c>
      <c r="U23" s="632"/>
      <c r="V23" s="633"/>
      <c r="W23" s="631" t="s">
        <v>206</v>
      </c>
      <c r="X23" s="632"/>
      <c r="Y23" s="633"/>
      <c r="Z23" s="631" t="s">
        <v>207</v>
      </c>
      <c r="AA23" s="632"/>
      <c r="AB23" s="637"/>
      <c r="AC23" s="639" t="s">
        <v>6</v>
      </c>
      <c r="AD23" s="640"/>
      <c r="AE23" s="640"/>
      <c r="AF23" s="640"/>
      <c r="AG23" s="641"/>
      <c r="AH23" s="639" t="s">
        <v>7</v>
      </c>
      <c r="AI23" s="640"/>
      <c r="AJ23" s="641"/>
      <c r="AK23" s="639" t="s">
        <v>8</v>
      </c>
      <c r="AL23" s="640"/>
      <c r="AM23" s="641"/>
      <c r="AN23" s="639" t="s">
        <v>9</v>
      </c>
      <c r="AO23" s="640"/>
      <c r="AP23" s="645"/>
    </row>
    <row r="24" spans="1:42" s="4" customFormat="1" ht="16.5" customHeight="1" x14ac:dyDescent="0.4">
      <c r="A24" s="649"/>
      <c r="B24" s="650"/>
      <c r="C24" s="650"/>
      <c r="D24" s="651"/>
      <c r="E24" s="653"/>
      <c r="F24" s="650"/>
      <c r="G24" s="642" t="s">
        <v>10</v>
      </c>
      <c r="H24" s="643"/>
      <c r="I24" s="643"/>
      <c r="J24" s="119" t="s">
        <v>11</v>
      </c>
      <c r="K24" s="643" t="s">
        <v>12</v>
      </c>
      <c r="L24" s="643"/>
      <c r="M24" s="643"/>
      <c r="N24" s="648"/>
      <c r="O24" s="648"/>
      <c r="P24" s="648"/>
      <c r="Q24" s="648"/>
      <c r="R24" s="648"/>
      <c r="S24" s="648"/>
      <c r="T24" s="657"/>
      <c r="U24" s="635"/>
      <c r="V24" s="636"/>
      <c r="W24" s="634"/>
      <c r="X24" s="635"/>
      <c r="Y24" s="636"/>
      <c r="Z24" s="634"/>
      <c r="AA24" s="635"/>
      <c r="AB24" s="638"/>
      <c r="AC24" s="642"/>
      <c r="AD24" s="643"/>
      <c r="AE24" s="643"/>
      <c r="AF24" s="643"/>
      <c r="AG24" s="644"/>
      <c r="AH24" s="642"/>
      <c r="AI24" s="643"/>
      <c r="AJ24" s="644"/>
      <c r="AK24" s="642"/>
      <c r="AL24" s="643"/>
      <c r="AM24" s="644"/>
      <c r="AN24" s="642"/>
      <c r="AO24" s="643"/>
      <c r="AP24" s="646"/>
    </row>
    <row r="25" spans="1:42" s="4" customFormat="1" ht="22.5" customHeight="1" x14ac:dyDescent="0.4">
      <c r="A25" s="661"/>
      <c r="B25" s="662"/>
      <c r="C25" s="662"/>
      <c r="D25" s="663"/>
      <c r="E25" s="664" t="str">
        <f t="shared" ref="E25:E36" si="0">IF(A25="","",A25)</f>
        <v/>
      </c>
      <c r="F25" s="665"/>
      <c r="G25" s="666"/>
      <c r="H25" s="667"/>
      <c r="I25" s="667"/>
      <c r="J25" s="119" t="s">
        <v>11</v>
      </c>
      <c r="K25" s="683"/>
      <c r="L25" s="683"/>
      <c r="M25" s="683"/>
      <c r="N25" s="668"/>
      <c r="O25" s="668"/>
      <c r="P25" s="668"/>
      <c r="Q25" s="684"/>
      <c r="R25" s="684"/>
      <c r="S25" s="684"/>
      <c r="T25" s="670"/>
      <c r="U25" s="671"/>
      <c r="V25" s="672"/>
      <c r="W25" s="673"/>
      <c r="X25" s="671"/>
      <c r="Y25" s="672"/>
      <c r="Z25" s="674">
        <f t="shared" ref="Z25:Z36" si="1">SUM(T25:Y25)</f>
        <v>0</v>
      </c>
      <c r="AA25" s="675"/>
      <c r="AB25" s="676"/>
      <c r="AC25" s="677"/>
      <c r="AD25" s="678"/>
      <c r="AE25" s="678"/>
      <c r="AF25" s="678"/>
      <c r="AG25" s="679"/>
      <c r="AH25" s="680"/>
      <c r="AI25" s="681"/>
      <c r="AJ25" s="682"/>
      <c r="AK25" s="680"/>
      <c r="AL25" s="681"/>
      <c r="AM25" s="682"/>
      <c r="AN25" s="658"/>
      <c r="AO25" s="659"/>
      <c r="AP25" s="660"/>
    </row>
    <row r="26" spans="1:42" s="4" customFormat="1" ht="22.5" customHeight="1" x14ac:dyDescent="0.4">
      <c r="A26" s="661"/>
      <c r="B26" s="662"/>
      <c r="C26" s="662"/>
      <c r="D26" s="663"/>
      <c r="E26" s="664" t="str">
        <f t="shared" si="0"/>
        <v/>
      </c>
      <c r="F26" s="665"/>
      <c r="G26" s="666"/>
      <c r="H26" s="667"/>
      <c r="I26" s="667"/>
      <c r="J26" s="120" t="s">
        <v>11</v>
      </c>
      <c r="K26" s="667"/>
      <c r="L26" s="667"/>
      <c r="M26" s="667"/>
      <c r="N26" s="668"/>
      <c r="O26" s="668"/>
      <c r="P26" s="668"/>
      <c r="Q26" s="669"/>
      <c r="R26" s="669"/>
      <c r="S26" s="669"/>
      <c r="T26" s="670"/>
      <c r="U26" s="671"/>
      <c r="V26" s="672"/>
      <c r="W26" s="673"/>
      <c r="X26" s="671"/>
      <c r="Y26" s="672"/>
      <c r="Z26" s="674">
        <f t="shared" si="1"/>
        <v>0</v>
      </c>
      <c r="AA26" s="675"/>
      <c r="AB26" s="676"/>
      <c r="AC26" s="677"/>
      <c r="AD26" s="678"/>
      <c r="AE26" s="678"/>
      <c r="AF26" s="678"/>
      <c r="AG26" s="679"/>
      <c r="AH26" s="680"/>
      <c r="AI26" s="681"/>
      <c r="AJ26" s="682"/>
      <c r="AK26" s="680"/>
      <c r="AL26" s="681"/>
      <c r="AM26" s="682"/>
      <c r="AN26" s="658"/>
      <c r="AO26" s="659"/>
      <c r="AP26" s="660"/>
    </row>
    <row r="27" spans="1:42" s="4" customFormat="1" ht="22.5" customHeight="1" x14ac:dyDescent="0.4">
      <c r="A27" s="661"/>
      <c r="B27" s="662"/>
      <c r="C27" s="662"/>
      <c r="D27" s="663"/>
      <c r="E27" s="664" t="str">
        <f t="shared" si="0"/>
        <v/>
      </c>
      <c r="F27" s="665"/>
      <c r="G27" s="666"/>
      <c r="H27" s="667"/>
      <c r="I27" s="667"/>
      <c r="J27" s="120" t="s">
        <v>11</v>
      </c>
      <c r="K27" s="667"/>
      <c r="L27" s="667"/>
      <c r="M27" s="667"/>
      <c r="N27" s="668"/>
      <c r="O27" s="668"/>
      <c r="P27" s="668"/>
      <c r="Q27" s="669"/>
      <c r="R27" s="669"/>
      <c r="S27" s="669"/>
      <c r="T27" s="670"/>
      <c r="U27" s="671"/>
      <c r="V27" s="672"/>
      <c r="W27" s="673"/>
      <c r="X27" s="671"/>
      <c r="Y27" s="672"/>
      <c r="Z27" s="674">
        <f t="shared" si="1"/>
        <v>0</v>
      </c>
      <c r="AA27" s="675"/>
      <c r="AB27" s="676"/>
      <c r="AC27" s="677"/>
      <c r="AD27" s="678"/>
      <c r="AE27" s="678"/>
      <c r="AF27" s="678"/>
      <c r="AG27" s="679"/>
      <c r="AH27" s="680"/>
      <c r="AI27" s="681"/>
      <c r="AJ27" s="682"/>
      <c r="AK27" s="680"/>
      <c r="AL27" s="681"/>
      <c r="AM27" s="682"/>
      <c r="AN27" s="658"/>
      <c r="AO27" s="659"/>
      <c r="AP27" s="660"/>
    </row>
    <row r="28" spans="1:42" s="4" customFormat="1" ht="22.5" customHeight="1" x14ac:dyDescent="0.4">
      <c r="A28" s="661"/>
      <c r="B28" s="662"/>
      <c r="C28" s="662"/>
      <c r="D28" s="663"/>
      <c r="E28" s="664" t="str">
        <f t="shared" si="0"/>
        <v/>
      </c>
      <c r="F28" s="665"/>
      <c r="G28" s="666"/>
      <c r="H28" s="667"/>
      <c r="I28" s="667"/>
      <c r="J28" s="120" t="s">
        <v>11</v>
      </c>
      <c r="K28" s="667"/>
      <c r="L28" s="667"/>
      <c r="M28" s="667"/>
      <c r="N28" s="668"/>
      <c r="O28" s="668"/>
      <c r="P28" s="668"/>
      <c r="Q28" s="669"/>
      <c r="R28" s="669"/>
      <c r="S28" s="669"/>
      <c r="T28" s="670"/>
      <c r="U28" s="671"/>
      <c r="V28" s="672"/>
      <c r="W28" s="673"/>
      <c r="X28" s="671"/>
      <c r="Y28" s="672"/>
      <c r="Z28" s="674">
        <f t="shared" si="1"/>
        <v>0</v>
      </c>
      <c r="AA28" s="675"/>
      <c r="AB28" s="676"/>
      <c r="AC28" s="677"/>
      <c r="AD28" s="678"/>
      <c r="AE28" s="678"/>
      <c r="AF28" s="678"/>
      <c r="AG28" s="679"/>
      <c r="AH28" s="680"/>
      <c r="AI28" s="681"/>
      <c r="AJ28" s="682"/>
      <c r="AK28" s="680"/>
      <c r="AL28" s="681"/>
      <c r="AM28" s="682"/>
      <c r="AN28" s="658"/>
      <c r="AO28" s="659"/>
      <c r="AP28" s="660"/>
    </row>
    <row r="29" spans="1:42" s="4" customFormat="1" ht="22.5" customHeight="1" x14ac:dyDescent="0.4">
      <c r="A29" s="661"/>
      <c r="B29" s="662"/>
      <c r="C29" s="662"/>
      <c r="D29" s="663"/>
      <c r="E29" s="664" t="str">
        <f t="shared" si="0"/>
        <v/>
      </c>
      <c r="F29" s="665"/>
      <c r="G29" s="685"/>
      <c r="H29" s="683"/>
      <c r="I29" s="683"/>
      <c r="J29" s="119" t="s">
        <v>11</v>
      </c>
      <c r="K29" s="683"/>
      <c r="L29" s="683"/>
      <c r="M29" s="683"/>
      <c r="N29" s="668"/>
      <c r="O29" s="668"/>
      <c r="P29" s="668"/>
      <c r="Q29" s="684"/>
      <c r="R29" s="684"/>
      <c r="S29" s="684"/>
      <c r="T29" s="670"/>
      <c r="U29" s="671"/>
      <c r="V29" s="672"/>
      <c r="W29" s="673"/>
      <c r="X29" s="671"/>
      <c r="Y29" s="672"/>
      <c r="Z29" s="674">
        <f t="shared" si="1"/>
        <v>0</v>
      </c>
      <c r="AA29" s="675"/>
      <c r="AB29" s="676"/>
      <c r="AC29" s="677"/>
      <c r="AD29" s="678"/>
      <c r="AE29" s="678"/>
      <c r="AF29" s="678"/>
      <c r="AG29" s="679"/>
      <c r="AH29" s="680"/>
      <c r="AI29" s="681"/>
      <c r="AJ29" s="682"/>
      <c r="AK29" s="680"/>
      <c r="AL29" s="681"/>
      <c r="AM29" s="682"/>
      <c r="AN29" s="658"/>
      <c r="AO29" s="659"/>
      <c r="AP29" s="660"/>
    </row>
    <row r="30" spans="1:42" s="4" customFormat="1" ht="22.5" customHeight="1" x14ac:dyDescent="0.4">
      <c r="A30" s="686"/>
      <c r="B30" s="687"/>
      <c r="C30" s="687"/>
      <c r="D30" s="688"/>
      <c r="E30" s="664" t="str">
        <f t="shared" si="0"/>
        <v/>
      </c>
      <c r="F30" s="665"/>
      <c r="G30" s="666"/>
      <c r="H30" s="667"/>
      <c r="I30" s="667"/>
      <c r="J30" s="120" t="s">
        <v>11</v>
      </c>
      <c r="K30" s="667"/>
      <c r="L30" s="667"/>
      <c r="M30" s="667"/>
      <c r="N30" s="668"/>
      <c r="O30" s="668"/>
      <c r="P30" s="668"/>
      <c r="Q30" s="669"/>
      <c r="R30" s="669"/>
      <c r="S30" s="669"/>
      <c r="T30" s="670"/>
      <c r="U30" s="671"/>
      <c r="V30" s="672"/>
      <c r="W30" s="673"/>
      <c r="X30" s="671"/>
      <c r="Y30" s="672"/>
      <c r="Z30" s="674">
        <f t="shared" si="1"/>
        <v>0</v>
      </c>
      <c r="AA30" s="675"/>
      <c r="AB30" s="676"/>
      <c r="AC30" s="677"/>
      <c r="AD30" s="678"/>
      <c r="AE30" s="678"/>
      <c r="AF30" s="678"/>
      <c r="AG30" s="679"/>
      <c r="AH30" s="680"/>
      <c r="AI30" s="681"/>
      <c r="AJ30" s="682"/>
      <c r="AK30" s="680"/>
      <c r="AL30" s="681"/>
      <c r="AM30" s="682"/>
      <c r="AN30" s="658"/>
      <c r="AO30" s="659"/>
      <c r="AP30" s="660"/>
    </row>
    <row r="31" spans="1:42" s="4" customFormat="1" ht="22.5" customHeight="1" x14ac:dyDescent="0.4">
      <c r="A31" s="686"/>
      <c r="B31" s="687"/>
      <c r="C31" s="687"/>
      <c r="D31" s="688"/>
      <c r="E31" s="664" t="str">
        <f t="shared" si="0"/>
        <v/>
      </c>
      <c r="F31" s="665"/>
      <c r="G31" s="666"/>
      <c r="H31" s="667"/>
      <c r="I31" s="667"/>
      <c r="J31" s="120" t="s">
        <v>11</v>
      </c>
      <c r="K31" s="667"/>
      <c r="L31" s="667"/>
      <c r="M31" s="667"/>
      <c r="N31" s="668"/>
      <c r="O31" s="668"/>
      <c r="P31" s="668"/>
      <c r="Q31" s="669"/>
      <c r="R31" s="669"/>
      <c r="S31" s="669"/>
      <c r="T31" s="670"/>
      <c r="U31" s="671"/>
      <c r="V31" s="672"/>
      <c r="W31" s="673"/>
      <c r="X31" s="671"/>
      <c r="Y31" s="672"/>
      <c r="Z31" s="674">
        <f t="shared" si="1"/>
        <v>0</v>
      </c>
      <c r="AA31" s="675"/>
      <c r="AB31" s="676"/>
      <c r="AC31" s="677"/>
      <c r="AD31" s="678"/>
      <c r="AE31" s="678"/>
      <c r="AF31" s="678"/>
      <c r="AG31" s="679"/>
      <c r="AH31" s="680"/>
      <c r="AI31" s="681"/>
      <c r="AJ31" s="682"/>
      <c r="AK31" s="680"/>
      <c r="AL31" s="681"/>
      <c r="AM31" s="682"/>
      <c r="AN31" s="658"/>
      <c r="AO31" s="659"/>
      <c r="AP31" s="660"/>
    </row>
    <row r="32" spans="1:42" s="4" customFormat="1" ht="22.5" customHeight="1" x14ac:dyDescent="0.4">
      <c r="A32" s="686"/>
      <c r="B32" s="687"/>
      <c r="C32" s="687"/>
      <c r="D32" s="688"/>
      <c r="E32" s="664" t="str">
        <f t="shared" si="0"/>
        <v/>
      </c>
      <c r="F32" s="665"/>
      <c r="G32" s="666"/>
      <c r="H32" s="667"/>
      <c r="I32" s="667"/>
      <c r="J32" s="120" t="s">
        <v>11</v>
      </c>
      <c r="K32" s="667"/>
      <c r="L32" s="667"/>
      <c r="M32" s="667"/>
      <c r="N32" s="668"/>
      <c r="O32" s="668"/>
      <c r="P32" s="668"/>
      <c r="Q32" s="669"/>
      <c r="R32" s="669"/>
      <c r="S32" s="669"/>
      <c r="T32" s="670"/>
      <c r="U32" s="671"/>
      <c r="V32" s="672"/>
      <c r="W32" s="673"/>
      <c r="X32" s="671"/>
      <c r="Y32" s="672"/>
      <c r="Z32" s="674">
        <f t="shared" si="1"/>
        <v>0</v>
      </c>
      <c r="AA32" s="675"/>
      <c r="AB32" s="676"/>
      <c r="AC32" s="677"/>
      <c r="AD32" s="678"/>
      <c r="AE32" s="678"/>
      <c r="AF32" s="678"/>
      <c r="AG32" s="679"/>
      <c r="AH32" s="680"/>
      <c r="AI32" s="681"/>
      <c r="AJ32" s="682"/>
      <c r="AK32" s="680"/>
      <c r="AL32" s="681"/>
      <c r="AM32" s="682"/>
      <c r="AN32" s="658"/>
      <c r="AO32" s="659"/>
      <c r="AP32" s="660"/>
    </row>
    <row r="33" spans="1:42" s="4" customFormat="1" ht="22.5" customHeight="1" x14ac:dyDescent="0.4">
      <c r="A33" s="686"/>
      <c r="B33" s="687"/>
      <c r="C33" s="687"/>
      <c r="D33" s="688"/>
      <c r="E33" s="664" t="str">
        <f t="shared" si="0"/>
        <v/>
      </c>
      <c r="F33" s="665"/>
      <c r="G33" s="685"/>
      <c r="H33" s="683"/>
      <c r="I33" s="683"/>
      <c r="J33" s="119" t="s">
        <v>11</v>
      </c>
      <c r="K33" s="683"/>
      <c r="L33" s="683"/>
      <c r="M33" s="683"/>
      <c r="N33" s="668"/>
      <c r="O33" s="668"/>
      <c r="P33" s="668"/>
      <c r="Q33" s="684"/>
      <c r="R33" s="684"/>
      <c r="S33" s="684"/>
      <c r="T33" s="670"/>
      <c r="U33" s="671"/>
      <c r="V33" s="672"/>
      <c r="W33" s="673"/>
      <c r="X33" s="671"/>
      <c r="Y33" s="672"/>
      <c r="Z33" s="674">
        <f t="shared" si="1"/>
        <v>0</v>
      </c>
      <c r="AA33" s="675"/>
      <c r="AB33" s="676"/>
      <c r="AC33" s="677"/>
      <c r="AD33" s="678"/>
      <c r="AE33" s="678"/>
      <c r="AF33" s="678"/>
      <c r="AG33" s="679"/>
      <c r="AH33" s="680"/>
      <c r="AI33" s="681"/>
      <c r="AJ33" s="682"/>
      <c r="AK33" s="680"/>
      <c r="AL33" s="681"/>
      <c r="AM33" s="682"/>
      <c r="AN33" s="658"/>
      <c r="AO33" s="659"/>
      <c r="AP33" s="660"/>
    </row>
    <row r="34" spans="1:42" s="4" customFormat="1" ht="22.5" customHeight="1" x14ac:dyDescent="0.4">
      <c r="A34" s="686"/>
      <c r="B34" s="687"/>
      <c r="C34" s="687"/>
      <c r="D34" s="688"/>
      <c r="E34" s="664" t="str">
        <f t="shared" si="0"/>
        <v/>
      </c>
      <c r="F34" s="665"/>
      <c r="G34" s="666"/>
      <c r="H34" s="667"/>
      <c r="I34" s="667"/>
      <c r="J34" s="120" t="s">
        <v>11</v>
      </c>
      <c r="K34" s="667"/>
      <c r="L34" s="667"/>
      <c r="M34" s="667"/>
      <c r="N34" s="668"/>
      <c r="O34" s="668"/>
      <c r="P34" s="668"/>
      <c r="Q34" s="669"/>
      <c r="R34" s="669"/>
      <c r="S34" s="669"/>
      <c r="T34" s="670"/>
      <c r="U34" s="671"/>
      <c r="V34" s="672"/>
      <c r="W34" s="673"/>
      <c r="X34" s="671"/>
      <c r="Y34" s="672"/>
      <c r="Z34" s="674">
        <f t="shared" si="1"/>
        <v>0</v>
      </c>
      <c r="AA34" s="675"/>
      <c r="AB34" s="676"/>
      <c r="AC34" s="677"/>
      <c r="AD34" s="678"/>
      <c r="AE34" s="678"/>
      <c r="AF34" s="678"/>
      <c r="AG34" s="679"/>
      <c r="AH34" s="680"/>
      <c r="AI34" s="681"/>
      <c r="AJ34" s="682"/>
      <c r="AK34" s="680"/>
      <c r="AL34" s="681"/>
      <c r="AM34" s="682"/>
      <c r="AN34" s="658"/>
      <c r="AO34" s="659"/>
      <c r="AP34" s="660"/>
    </row>
    <row r="35" spans="1:42" s="4" customFormat="1" ht="22.5" customHeight="1" x14ac:dyDescent="0.4">
      <c r="A35" s="686"/>
      <c r="B35" s="687"/>
      <c r="C35" s="687"/>
      <c r="D35" s="688"/>
      <c r="E35" s="664" t="str">
        <f t="shared" si="0"/>
        <v/>
      </c>
      <c r="F35" s="665"/>
      <c r="G35" s="666"/>
      <c r="H35" s="667"/>
      <c r="I35" s="667"/>
      <c r="J35" s="120" t="s">
        <v>11</v>
      </c>
      <c r="K35" s="667"/>
      <c r="L35" s="667"/>
      <c r="M35" s="667"/>
      <c r="N35" s="668"/>
      <c r="O35" s="668"/>
      <c r="P35" s="668"/>
      <c r="Q35" s="669"/>
      <c r="R35" s="669"/>
      <c r="S35" s="669"/>
      <c r="T35" s="670"/>
      <c r="U35" s="671"/>
      <c r="V35" s="672"/>
      <c r="W35" s="673"/>
      <c r="X35" s="671"/>
      <c r="Y35" s="672"/>
      <c r="Z35" s="674">
        <f t="shared" si="1"/>
        <v>0</v>
      </c>
      <c r="AA35" s="675"/>
      <c r="AB35" s="676"/>
      <c r="AC35" s="677"/>
      <c r="AD35" s="678"/>
      <c r="AE35" s="678"/>
      <c r="AF35" s="678"/>
      <c r="AG35" s="679"/>
      <c r="AH35" s="680"/>
      <c r="AI35" s="681"/>
      <c r="AJ35" s="682"/>
      <c r="AK35" s="680"/>
      <c r="AL35" s="681"/>
      <c r="AM35" s="682"/>
      <c r="AN35" s="658"/>
      <c r="AO35" s="659"/>
      <c r="AP35" s="660"/>
    </row>
    <row r="36" spans="1:42" s="4" customFormat="1" ht="22.5" customHeight="1" thickBot="1" x14ac:dyDescent="0.45">
      <c r="A36" s="686"/>
      <c r="B36" s="687"/>
      <c r="C36" s="687"/>
      <c r="D36" s="688"/>
      <c r="E36" s="664" t="str">
        <f t="shared" si="0"/>
        <v/>
      </c>
      <c r="F36" s="665"/>
      <c r="G36" s="689"/>
      <c r="H36" s="690"/>
      <c r="I36" s="690"/>
      <c r="J36" s="121" t="s">
        <v>11</v>
      </c>
      <c r="K36" s="690"/>
      <c r="L36" s="690"/>
      <c r="M36" s="690"/>
      <c r="N36" s="668"/>
      <c r="O36" s="668"/>
      <c r="P36" s="668"/>
      <c r="Q36" s="691"/>
      <c r="R36" s="691"/>
      <c r="S36" s="691"/>
      <c r="T36" s="692"/>
      <c r="U36" s="693"/>
      <c r="V36" s="694"/>
      <c r="W36" s="695"/>
      <c r="X36" s="693"/>
      <c r="Y36" s="694"/>
      <c r="Z36" s="696">
        <f t="shared" si="1"/>
        <v>0</v>
      </c>
      <c r="AA36" s="697"/>
      <c r="AB36" s="698"/>
      <c r="AC36" s="677"/>
      <c r="AD36" s="678"/>
      <c r="AE36" s="678"/>
      <c r="AF36" s="678"/>
      <c r="AG36" s="679"/>
      <c r="AH36" s="718"/>
      <c r="AI36" s="719"/>
      <c r="AJ36" s="720"/>
      <c r="AK36" s="718"/>
      <c r="AL36" s="719"/>
      <c r="AM36" s="720"/>
      <c r="AN36" s="721"/>
      <c r="AO36" s="722"/>
      <c r="AP36" s="723"/>
    </row>
    <row r="37" spans="1:42" ht="15" customHeight="1" thickTop="1" x14ac:dyDescent="0.4">
      <c r="A37" s="724" t="s">
        <v>13</v>
      </c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8" t="s">
        <v>14</v>
      </c>
      <c r="AA37" s="729"/>
      <c r="AB37" s="730"/>
      <c r="AC37" s="728" t="s">
        <v>15</v>
      </c>
      <c r="AD37" s="729"/>
      <c r="AE37" s="729"/>
      <c r="AF37" s="729"/>
      <c r="AG37" s="730"/>
      <c r="AH37" s="728" t="s">
        <v>16</v>
      </c>
      <c r="AI37" s="729"/>
      <c r="AJ37" s="730"/>
      <c r="AK37" s="728" t="s">
        <v>17</v>
      </c>
      <c r="AL37" s="729"/>
      <c r="AM37" s="730"/>
      <c r="AN37" s="731"/>
      <c r="AO37" s="732"/>
      <c r="AP37" s="733"/>
    </row>
    <row r="38" spans="1:42" ht="22.5" customHeight="1" thickBot="1" x14ac:dyDescent="0.45">
      <c r="A38" s="726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12">
        <f>SUM(Z25:AB36)</f>
        <v>0</v>
      </c>
      <c r="AA38" s="713"/>
      <c r="AB38" s="714"/>
      <c r="AC38" s="712">
        <f>ROUNDDOWN((SUMIFS(Q25:S36,N25:P36,"自家用車")),0)*37</f>
        <v>0</v>
      </c>
      <c r="AD38" s="713"/>
      <c r="AE38" s="713"/>
      <c r="AF38" s="713"/>
      <c r="AG38" s="714"/>
      <c r="AH38" s="712">
        <f>SUM(AH25:AJ36)</f>
        <v>0</v>
      </c>
      <c r="AI38" s="713"/>
      <c r="AJ38" s="714"/>
      <c r="AK38" s="712">
        <f>SUM(AK25:AM36)</f>
        <v>0</v>
      </c>
      <c r="AL38" s="713"/>
      <c r="AM38" s="714"/>
      <c r="AN38" s="734"/>
      <c r="AO38" s="735"/>
      <c r="AP38" s="736"/>
    </row>
    <row r="39" spans="1:42" ht="11.25" customHeight="1" thickBot="1" x14ac:dyDescent="0.45">
      <c r="A39" s="71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5"/>
      <c r="AN39" s="715"/>
      <c r="AO39" s="715"/>
      <c r="AP39" s="715"/>
    </row>
    <row r="40" spans="1:42" ht="15" customHeight="1" x14ac:dyDescent="0.4">
      <c r="A40" s="716" t="s">
        <v>18</v>
      </c>
      <c r="B40" s="717"/>
      <c r="C40" s="717"/>
      <c r="D40" s="717"/>
      <c r="E40" s="6"/>
      <c r="F40" s="5" t="s">
        <v>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22"/>
    </row>
    <row r="41" spans="1:42" ht="15" customHeight="1" x14ac:dyDescent="0.4">
      <c r="A41" s="703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5"/>
    </row>
    <row r="42" spans="1:42" ht="15" customHeight="1" thickBot="1" x14ac:dyDescent="0.45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</row>
    <row r="43" spans="1:42" ht="15" customHeight="1" x14ac:dyDescent="0.4">
      <c r="A43" s="123" t="s">
        <v>208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</row>
    <row r="44" spans="1:42" ht="15" customHeight="1" x14ac:dyDescent="0.4">
      <c r="A44" s="125" t="s">
        <v>209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</row>
  </sheetData>
  <mergeCells count="261">
    <mergeCell ref="A41:AP42"/>
    <mergeCell ref="P43:AP43"/>
    <mergeCell ref="W44:AP44"/>
    <mergeCell ref="Z38:AB38"/>
    <mergeCell ref="AC38:AG38"/>
    <mergeCell ref="AH38:AJ38"/>
    <mergeCell ref="AK38:AM38"/>
    <mergeCell ref="A39:AP39"/>
    <mergeCell ref="A40:D40"/>
    <mergeCell ref="AC36:AG36"/>
    <mergeCell ref="AH36:AJ36"/>
    <mergeCell ref="AK36:AM36"/>
    <mergeCell ref="AN36:AP36"/>
    <mergeCell ref="A37:Y38"/>
    <mergeCell ref="Z37:AB37"/>
    <mergeCell ref="AC37:AG37"/>
    <mergeCell ref="AH37:AJ37"/>
    <mergeCell ref="AK37:AM37"/>
    <mergeCell ref="AN37:AP38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N35:AP35"/>
    <mergeCell ref="T35:V35"/>
    <mergeCell ref="W35:Y35"/>
    <mergeCell ref="Z35:AB35"/>
    <mergeCell ref="AC35:AG35"/>
    <mergeCell ref="AH35:AJ35"/>
    <mergeCell ref="AK35:AM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C32:AG32"/>
    <mergeCell ref="AH32:AJ32"/>
    <mergeCell ref="AK32:AM32"/>
    <mergeCell ref="AN32:AP32"/>
    <mergeCell ref="A33:D33"/>
    <mergeCell ref="E33:F33"/>
    <mergeCell ref="G33:I33"/>
    <mergeCell ref="K33:M33"/>
    <mergeCell ref="N33:P33"/>
    <mergeCell ref="Q33:S33"/>
    <mergeCell ref="AN33:AP33"/>
    <mergeCell ref="T33:V33"/>
    <mergeCell ref="W33:Y33"/>
    <mergeCell ref="Z33:AB33"/>
    <mergeCell ref="AC33:AG33"/>
    <mergeCell ref="AH33:AJ33"/>
    <mergeCell ref="AK33:AM33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AC30:AG30"/>
    <mergeCell ref="AH30:AJ30"/>
    <mergeCell ref="AK30:AM30"/>
    <mergeCell ref="AN30:AP30"/>
    <mergeCell ref="A31:D31"/>
    <mergeCell ref="E31:F31"/>
    <mergeCell ref="G31:I31"/>
    <mergeCell ref="K31:M31"/>
    <mergeCell ref="N31:P31"/>
    <mergeCell ref="Q31:S31"/>
    <mergeCell ref="AN31:AP31"/>
    <mergeCell ref="T31:V31"/>
    <mergeCell ref="W31:Y31"/>
    <mergeCell ref="Z31:AB31"/>
    <mergeCell ref="AC31:AG31"/>
    <mergeCell ref="AH31:AJ31"/>
    <mergeCell ref="AK31:AM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AC28:AG28"/>
    <mergeCell ref="AH28:AJ28"/>
    <mergeCell ref="AK28:AM28"/>
    <mergeCell ref="AN28:AP28"/>
    <mergeCell ref="A29:D29"/>
    <mergeCell ref="E29:F29"/>
    <mergeCell ref="G29:I29"/>
    <mergeCell ref="K29:M29"/>
    <mergeCell ref="N29:P29"/>
    <mergeCell ref="Q29:S29"/>
    <mergeCell ref="AN29:AP29"/>
    <mergeCell ref="T29:V29"/>
    <mergeCell ref="W29:Y29"/>
    <mergeCell ref="Z29:AB29"/>
    <mergeCell ref="AC29:AG29"/>
    <mergeCell ref="AH29:AJ29"/>
    <mergeCell ref="AK29:AM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K26:AM26"/>
    <mergeCell ref="AN26:AP26"/>
    <mergeCell ref="A27:D27"/>
    <mergeCell ref="E27:F27"/>
    <mergeCell ref="G27:I27"/>
    <mergeCell ref="K27:M27"/>
    <mergeCell ref="N27:P27"/>
    <mergeCell ref="Q27:S27"/>
    <mergeCell ref="AN27:AP27"/>
    <mergeCell ref="T27:V27"/>
    <mergeCell ref="W27:Y27"/>
    <mergeCell ref="Z27:AB27"/>
    <mergeCell ref="AC27:AG27"/>
    <mergeCell ref="AH27:AJ27"/>
    <mergeCell ref="AK27:AM27"/>
    <mergeCell ref="AN25:AP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25:D25"/>
    <mergeCell ref="E25:F25"/>
    <mergeCell ref="G25:I25"/>
    <mergeCell ref="K25:M25"/>
    <mergeCell ref="N25:P25"/>
    <mergeCell ref="Q25:S25"/>
    <mergeCell ref="AC26:AG26"/>
    <mergeCell ref="AH26:AJ26"/>
    <mergeCell ref="W23:Y24"/>
    <mergeCell ref="Z23:AB24"/>
    <mergeCell ref="AC23:AG24"/>
    <mergeCell ref="AH23:AJ24"/>
    <mergeCell ref="AK23:AM24"/>
    <mergeCell ref="AN23:AP24"/>
    <mergeCell ref="A23:D24"/>
    <mergeCell ref="E23:F24"/>
    <mergeCell ref="G23:M23"/>
    <mergeCell ref="N23:P24"/>
    <mergeCell ref="Q23:S24"/>
    <mergeCell ref="T23:V24"/>
    <mergeCell ref="G24:I24"/>
    <mergeCell ref="K24:M24"/>
    <mergeCell ref="A18:AP18"/>
    <mergeCell ref="A19:D20"/>
    <mergeCell ref="E19:R20"/>
    <mergeCell ref="S19:AP22"/>
    <mergeCell ref="A21:D22"/>
    <mergeCell ref="E21:K22"/>
    <mergeCell ref="L21:M22"/>
    <mergeCell ref="N21:N22"/>
    <mergeCell ref="AI15:AP15"/>
    <mergeCell ref="A16:D16"/>
    <mergeCell ref="F16:G16"/>
    <mergeCell ref="I16:K16"/>
    <mergeCell ref="L16:AP16"/>
    <mergeCell ref="A17:D17"/>
    <mergeCell ref="E17:O17"/>
    <mergeCell ref="P17:S17"/>
    <mergeCell ref="T17:AD17"/>
    <mergeCell ref="AE17:AP17"/>
    <mergeCell ref="A14:D14"/>
    <mergeCell ref="E14:O14"/>
    <mergeCell ref="P14:S14"/>
    <mergeCell ref="T14:AD14"/>
    <mergeCell ref="AE14:AP14"/>
    <mergeCell ref="A15:D15"/>
    <mergeCell ref="E15:O15"/>
    <mergeCell ref="P15:S15"/>
    <mergeCell ref="T15:AD15"/>
    <mergeCell ref="AE15:AH15"/>
    <mergeCell ref="A13:D13"/>
    <mergeCell ref="E13:O13"/>
    <mergeCell ref="P13:S13"/>
    <mergeCell ref="T13:AD13"/>
    <mergeCell ref="AE13:AH13"/>
    <mergeCell ref="AI13:AP13"/>
    <mergeCell ref="A11:AP11"/>
    <mergeCell ref="F12:AC12"/>
    <mergeCell ref="AD12:AE12"/>
    <mergeCell ref="AF12:AG12"/>
    <mergeCell ref="AI12:AJ12"/>
    <mergeCell ref="AL12:AM12"/>
    <mergeCell ref="AO12:AP12"/>
    <mergeCell ref="A8:AP8"/>
    <mergeCell ref="E9:AP9"/>
    <mergeCell ref="A10:D10"/>
    <mergeCell ref="E10:S10"/>
    <mergeCell ref="T10:W10"/>
    <mergeCell ref="X10:AD10"/>
    <mergeCell ref="AE10:AP10"/>
    <mergeCell ref="AE6:AG6"/>
    <mergeCell ref="AH6:AM6"/>
    <mergeCell ref="D7:F7"/>
    <mergeCell ref="G7:L7"/>
    <mergeCell ref="M7:O7"/>
    <mergeCell ref="P7:U7"/>
    <mergeCell ref="V7:X7"/>
    <mergeCell ref="Y7:AD7"/>
    <mergeCell ref="AE7:AG7"/>
    <mergeCell ref="AH7:AM7"/>
    <mergeCell ref="A1:G1"/>
    <mergeCell ref="A2:AP2"/>
    <mergeCell ref="A3:AP3"/>
    <mergeCell ref="A5:C7"/>
    <mergeCell ref="D5:F5"/>
    <mergeCell ref="G5:L5"/>
    <mergeCell ref="M5:O5"/>
    <mergeCell ref="P5:U5"/>
    <mergeCell ref="V5:X5"/>
    <mergeCell ref="Y5:AD5"/>
    <mergeCell ref="AE5:AG5"/>
    <mergeCell ref="AH5:AM5"/>
    <mergeCell ref="D6:F6"/>
    <mergeCell ref="G6:L6"/>
    <mergeCell ref="M6:O6"/>
    <mergeCell ref="P6:U6"/>
    <mergeCell ref="V6:X6"/>
    <mergeCell ref="Y6:AD6"/>
  </mergeCells>
  <phoneticPr fontId="4"/>
  <conditionalFormatting sqref="N25:P36 AH25:AM36">
    <cfRule type="containsBlanks" dxfId="57" priority="4">
      <formula>LEN(TRIM(N25))=0</formula>
    </cfRule>
  </conditionalFormatting>
  <conditionalFormatting sqref="AF12 AI12 AL12 A25:D36 G25:I36 K25:M36 Q25:Y36 AN25:AP36 A41:AP42 E13:O13 X10:AD10 AI13:AP13 E15:O15 T13:AD15 AI15:AP15 F16:G16 I16:K16 E17:O17 T17:AD17">
    <cfRule type="containsBlanks" dxfId="56" priority="3">
      <formula>LEN(TRIM(A10))=0</formula>
    </cfRule>
  </conditionalFormatting>
  <conditionalFormatting sqref="L16:AP16">
    <cfRule type="cellIs" dxfId="55" priority="2" operator="equal">
      <formula>""</formula>
    </cfRule>
  </conditionalFormatting>
  <conditionalFormatting sqref="E14:O14">
    <cfRule type="cellIs" dxfId="54" priority="1" operator="equal">
      <formula>""</formula>
    </cfRule>
  </conditionalFormatting>
  <dataValidations count="4">
    <dataValidation allowBlank="1" showInputMessage="1" showErrorMessage="1" prompt="車賃は自動計算されますので入力不要です" sqref="AC25:AG36"/>
    <dataValidation type="list" allowBlank="1" sqref="N25:P36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qref="AK25:AM36">
      <formula1>"9800,10900"</formula1>
    </dataValidation>
    <dataValidation type="list" allowBlank="1" showInputMessage="1" showErrorMessage="1" errorTitle="確認" error="旅費基準をご確認ください" sqref="AH25:AJ36">
      <formula1>"1100"</formula1>
    </dataValidation>
  </dataValidation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X44"/>
  <sheetViews>
    <sheetView showGridLines="0" workbookViewId="0">
      <selection activeCell="AT25" sqref="AT25"/>
    </sheetView>
  </sheetViews>
  <sheetFormatPr defaultColWidth="2.375" defaultRowHeight="22.5" customHeight="1" x14ac:dyDescent="0.4"/>
  <cols>
    <col min="1" max="5" width="2.375" style="3"/>
    <col min="6" max="6" width="2.375" style="3" customWidth="1"/>
    <col min="7" max="42" width="2.375" style="3"/>
    <col min="43" max="43" width="2.375" style="3" customWidth="1"/>
    <col min="44" max="16384" width="2.375" style="3"/>
  </cols>
  <sheetData>
    <row r="1" spans="1:50" s="104" customFormat="1" ht="22.5" customHeight="1" x14ac:dyDescent="0.4">
      <c r="A1" s="542" t="s">
        <v>210</v>
      </c>
      <c r="B1" s="542"/>
      <c r="C1" s="542"/>
      <c r="D1" s="542"/>
      <c r="E1" s="542"/>
      <c r="F1" s="542"/>
      <c r="G1" s="54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50" s="105" customFormat="1" ht="22.5" customHeight="1" x14ac:dyDescent="0.4">
      <c r="A2" s="543" t="s">
        <v>211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</row>
    <row r="3" spans="1:50" s="104" customFormat="1" ht="28.5" customHeight="1" x14ac:dyDescent="0.4">
      <c r="A3" s="543" t="s">
        <v>180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</row>
    <row r="4" spans="1:50" s="104" customFormat="1" ht="22.5" customHeight="1" thickBot="1" x14ac:dyDescent="0.4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9"/>
      <c r="AF4" s="129"/>
      <c r="AG4" s="129"/>
      <c r="AH4" s="129"/>
      <c r="AI4" s="129"/>
      <c r="AJ4" s="129"/>
      <c r="AK4" s="127"/>
      <c r="AL4" s="127"/>
      <c r="AM4" s="127"/>
      <c r="AN4" s="128"/>
      <c r="AO4" s="128"/>
      <c r="AP4" s="128"/>
      <c r="AQ4" s="128"/>
      <c r="AX4" s="130"/>
    </row>
    <row r="5" spans="1:50" s="65" customFormat="1" ht="16.5" customHeight="1" x14ac:dyDescent="0.4">
      <c r="A5" s="545" t="s">
        <v>181</v>
      </c>
      <c r="B5" s="546"/>
      <c r="C5" s="547"/>
      <c r="D5" s="554" t="s">
        <v>129</v>
      </c>
      <c r="E5" s="555"/>
      <c r="F5" s="556"/>
      <c r="G5" s="557" t="str">
        <f>IF(【様式12】経費報告書兼支払依頼書!G8="","",【様式12】経費報告書兼支払依頼書!G8)</f>
        <v/>
      </c>
      <c r="H5" s="557"/>
      <c r="I5" s="557"/>
      <c r="J5" s="557"/>
      <c r="K5" s="557"/>
      <c r="L5" s="558"/>
      <c r="M5" s="555" t="s">
        <v>128</v>
      </c>
      <c r="N5" s="555"/>
      <c r="O5" s="556"/>
      <c r="P5" s="557" t="str">
        <f>IF(【様式12】経費報告書兼支払依頼書!P8="","",【様式12】経費報告書兼支払依頼書!P8)</f>
        <v/>
      </c>
      <c r="Q5" s="557"/>
      <c r="R5" s="557"/>
      <c r="S5" s="557"/>
      <c r="T5" s="557"/>
      <c r="U5" s="558"/>
      <c r="V5" s="556" t="s">
        <v>127</v>
      </c>
      <c r="W5" s="737"/>
      <c r="X5" s="737"/>
      <c r="Y5" s="557" t="str">
        <f>IF(【様式12】経費報告書兼支払依頼書!Y8="","",【様式12】経費報告書兼支払依頼書!Y8)</f>
        <v/>
      </c>
      <c r="Z5" s="557"/>
      <c r="AA5" s="557"/>
      <c r="AB5" s="557"/>
      <c r="AC5" s="557"/>
      <c r="AD5" s="558"/>
      <c r="AE5" s="555" t="s">
        <v>126</v>
      </c>
      <c r="AF5" s="555"/>
      <c r="AG5" s="556"/>
      <c r="AH5" s="557" t="str">
        <f>IF(【様式12】経費報告書兼支払依頼書!AH8="","",【様式12】経費報告書兼支払依頼書!AH8)</f>
        <v/>
      </c>
      <c r="AI5" s="557"/>
      <c r="AJ5" s="557"/>
      <c r="AK5" s="557"/>
      <c r="AL5" s="557"/>
      <c r="AM5" s="565"/>
      <c r="AN5" s="66"/>
    </row>
    <row r="6" spans="1:50" s="65" customFormat="1" ht="16.5" customHeight="1" x14ac:dyDescent="0.4">
      <c r="A6" s="548"/>
      <c r="B6" s="549"/>
      <c r="C6" s="550"/>
      <c r="D6" s="738" t="s">
        <v>125</v>
      </c>
      <c r="E6" s="739"/>
      <c r="F6" s="740"/>
      <c r="G6" s="741" t="str">
        <f>IF(【様式12】経費報告書兼支払依頼書!G9="","",【様式12】経費報告書兼支払依頼書!G9)</f>
        <v/>
      </c>
      <c r="H6" s="741"/>
      <c r="I6" s="741"/>
      <c r="J6" s="741"/>
      <c r="K6" s="741"/>
      <c r="L6" s="742"/>
      <c r="M6" s="743" t="s">
        <v>124</v>
      </c>
      <c r="N6" s="743"/>
      <c r="O6" s="744"/>
      <c r="P6" s="701" t="str">
        <f>IF(【様式12】経費報告書兼支払依頼書!P9="","",【様式12】経費報告書兼支払依頼書!P9)</f>
        <v/>
      </c>
      <c r="Q6" s="701"/>
      <c r="R6" s="701"/>
      <c r="S6" s="701"/>
      <c r="T6" s="701"/>
      <c r="U6" s="745"/>
      <c r="V6" s="699" t="s">
        <v>123</v>
      </c>
      <c r="W6" s="699"/>
      <c r="X6" s="700"/>
      <c r="Y6" s="701" t="str">
        <f>IF(【様式12】経費報告書兼支払依頼書!Y9="","",【様式12】経費報告書兼支払依頼書!Y9)</f>
        <v/>
      </c>
      <c r="Z6" s="701"/>
      <c r="AA6" s="701"/>
      <c r="AB6" s="701"/>
      <c r="AC6" s="701"/>
      <c r="AD6" s="745"/>
      <c r="AE6" s="699" t="s">
        <v>122</v>
      </c>
      <c r="AF6" s="699"/>
      <c r="AG6" s="700"/>
      <c r="AH6" s="701" t="str">
        <f>IF(【様式12】経費報告書兼支払依頼書!AH9="","",【様式12】経費報告書兼支払依頼書!AH9)</f>
        <v/>
      </c>
      <c r="AI6" s="701"/>
      <c r="AJ6" s="701"/>
      <c r="AK6" s="701"/>
      <c r="AL6" s="701"/>
      <c r="AM6" s="702"/>
      <c r="AN6" s="66"/>
    </row>
    <row r="7" spans="1:50" s="65" customFormat="1" ht="16.5" customHeight="1" thickBot="1" x14ac:dyDescent="0.45">
      <c r="A7" s="551"/>
      <c r="B7" s="552"/>
      <c r="C7" s="553"/>
      <c r="D7" s="559" t="s">
        <v>121</v>
      </c>
      <c r="E7" s="560"/>
      <c r="F7" s="561"/>
      <c r="G7" s="562" t="str">
        <f>IF(【様式12】経費報告書兼支払依頼書!G10="","",【様式12】経費報告書兼支払依頼書!G10)</f>
        <v/>
      </c>
      <c r="H7" s="562"/>
      <c r="I7" s="562"/>
      <c r="J7" s="562"/>
      <c r="K7" s="562"/>
      <c r="L7" s="563"/>
      <c r="M7" s="560" t="s">
        <v>120</v>
      </c>
      <c r="N7" s="560"/>
      <c r="O7" s="561"/>
      <c r="P7" s="562" t="str">
        <f>IF(【様式12】経費報告書兼支払依頼書!P10="","",【様式12】経費報告書兼支払依頼書!P10)</f>
        <v/>
      </c>
      <c r="Q7" s="562"/>
      <c r="R7" s="562"/>
      <c r="S7" s="562"/>
      <c r="T7" s="562"/>
      <c r="U7" s="563"/>
      <c r="V7" s="560" t="s">
        <v>119</v>
      </c>
      <c r="W7" s="560"/>
      <c r="X7" s="561"/>
      <c r="Y7" s="562" t="str">
        <f>IF(【様式12】経費報告書兼支払依頼書!Y10="","",【様式12】経費報告書兼支払依頼書!Y10)</f>
        <v/>
      </c>
      <c r="Z7" s="562"/>
      <c r="AA7" s="562"/>
      <c r="AB7" s="562"/>
      <c r="AC7" s="562"/>
      <c r="AD7" s="563"/>
      <c r="AE7" s="560" t="s">
        <v>118</v>
      </c>
      <c r="AF7" s="560"/>
      <c r="AG7" s="561"/>
      <c r="AH7" s="562" t="str">
        <f>IF(【様式12】経費報告書兼支払依頼書!AH10="","",【様式12】経費報告書兼支払依頼書!AH10)</f>
        <v/>
      </c>
      <c r="AI7" s="562"/>
      <c r="AJ7" s="562"/>
      <c r="AK7" s="562"/>
      <c r="AL7" s="562"/>
      <c r="AM7" s="564"/>
      <c r="AN7" s="66"/>
    </row>
    <row r="8" spans="1:50" s="104" customFormat="1" ht="11.25" customHeight="1" x14ac:dyDescent="0.4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</row>
    <row r="9" spans="1:50" s="108" customFormat="1" ht="24" customHeight="1" thickBot="1" x14ac:dyDescent="0.45">
      <c r="A9" s="106" t="s">
        <v>182</v>
      </c>
      <c r="B9" s="107"/>
      <c r="C9" s="107"/>
      <c r="D9" s="107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</row>
    <row r="10" spans="1:50" s="104" customFormat="1" ht="24" customHeight="1" thickBot="1" x14ac:dyDescent="0.45">
      <c r="A10" s="532" t="s">
        <v>183</v>
      </c>
      <c r="B10" s="533"/>
      <c r="C10" s="533"/>
      <c r="D10" s="533"/>
      <c r="E10" s="534" t="str">
        <f>IF(【様式12】経費報告書兼支払依頼書!AK6="","",【様式12】経費報告書兼支払依頼書!AK6)</f>
        <v/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  <c r="T10" s="536" t="s">
        <v>1</v>
      </c>
      <c r="U10" s="537"/>
      <c r="V10" s="537"/>
      <c r="W10" s="537"/>
      <c r="X10" s="538"/>
      <c r="Y10" s="538"/>
      <c r="Z10" s="538"/>
      <c r="AA10" s="538"/>
      <c r="AB10" s="538"/>
      <c r="AC10" s="538"/>
      <c r="AD10" s="539"/>
      <c r="AE10" s="540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</row>
    <row r="11" spans="1:50" s="104" customFormat="1" ht="11.25" customHeight="1" x14ac:dyDescent="0.4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</row>
    <row r="12" spans="1:50" s="108" customFormat="1" ht="24" customHeight="1" thickBot="1" x14ac:dyDescent="0.45">
      <c r="A12" s="106" t="s">
        <v>184</v>
      </c>
      <c r="B12" s="107"/>
      <c r="C12" s="107"/>
      <c r="D12" s="107"/>
      <c r="E12" s="10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8" t="s">
        <v>185</v>
      </c>
      <c r="AE12" s="578"/>
      <c r="AF12" s="579"/>
      <c r="AG12" s="579"/>
      <c r="AH12" s="110" t="s">
        <v>186</v>
      </c>
      <c r="AI12" s="579"/>
      <c r="AJ12" s="579"/>
      <c r="AK12" s="110" t="s">
        <v>187</v>
      </c>
      <c r="AL12" s="579"/>
      <c r="AM12" s="579"/>
      <c r="AN12" s="111" t="s">
        <v>188</v>
      </c>
      <c r="AO12" s="578" t="s">
        <v>189</v>
      </c>
      <c r="AP12" s="578"/>
      <c r="AQ12" s="112"/>
    </row>
    <row r="13" spans="1:50" s="104" customFormat="1" ht="21" customHeight="1" x14ac:dyDescent="0.4">
      <c r="A13" s="566" t="s">
        <v>190</v>
      </c>
      <c r="B13" s="567"/>
      <c r="C13" s="567"/>
      <c r="D13" s="567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9"/>
      <c r="P13" s="570" t="s">
        <v>190</v>
      </c>
      <c r="Q13" s="567"/>
      <c r="R13" s="567"/>
      <c r="S13" s="567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9"/>
      <c r="AE13" s="571" t="s">
        <v>191</v>
      </c>
      <c r="AF13" s="572"/>
      <c r="AG13" s="572"/>
      <c r="AH13" s="572"/>
      <c r="AI13" s="573"/>
      <c r="AJ13" s="574"/>
      <c r="AK13" s="574"/>
      <c r="AL13" s="574"/>
      <c r="AM13" s="574"/>
      <c r="AN13" s="574"/>
      <c r="AO13" s="574"/>
      <c r="AP13" s="575"/>
    </row>
    <row r="14" spans="1:50" s="104" customFormat="1" ht="27.75" customHeight="1" x14ac:dyDescent="0.4">
      <c r="A14" s="587" t="s">
        <v>192</v>
      </c>
      <c r="B14" s="588"/>
      <c r="C14" s="588"/>
      <c r="D14" s="588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90"/>
      <c r="P14" s="591" t="s">
        <v>193</v>
      </c>
      <c r="Q14" s="588"/>
      <c r="R14" s="588"/>
      <c r="S14" s="588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6"/>
    </row>
    <row r="15" spans="1:50" s="104" customFormat="1" ht="24" customHeight="1" x14ac:dyDescent="0.4">
      <c r="A15" s="582" t="s">
        <v>194</v>
      </c>
      <c r="B15" s="583"/>
      <c r="C15" s="583"/>
      <c r="D15" s="583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97"/>
      <c r="P15" s="598" t="s">
        <v>195</v>
      </c>
      <c r="Q15" s="583"/>
      <c r="R15" s="583"/>
      <c r="S15" s="583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97"/>
      <c r="AE15" s="598" t="s">
        <v>196</v>
      </c>
      <c r="AF15" s="583"/>
      <c r="AG15" s="583"/>
      <c r="AH15" s="583"/>
      <c r="AI15" s="580"/>
      <c r="AJ15" s="580"/>
      <c r="AK15" s="580"/>
      <c r="AL15" s="580"/>
      <c r="AM15" s="580"/>
      <c r="AN15" s="580"/>
      <c r="AO15" s="580"/>
      <c r="AP15" s="581"/>
    </row>
    <row r="16" spans="1:50" s="104" customFormat="1" ht="24" customHeight="1" x14ac:dyDescent="0.4">
      <c r="A16" s="582" t="s">
        <v>0</v>
      </c>
      <c r="B16" s="583"/>
      <c r="C16" s="583"/>
      <c r="D16" s="583"/>
      <c r="E16" s="113" t="s">
        <v>197</v>
      </c>
      <c r="F16" s="584"/>
      <c r="G16" s="584"/>
      <c r="H16" s="114" t="s">
        <v>198</v>
      </c>
      <c r="I16" s="585"/>
      <c r="J16" s="585"/>
      <c r="K16" s="586"/>
      <c r="L16" s="711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1"/>
    </row>
    <row r="17" spans="1:42" s="104" customFormat="1" ht="24" customHeight="1" thickBot="1" x14ac:dyDescent="0.45">
      <c r="A17" s="619" t="s">
        <v>199</v>
      </c>
      <c r="B17" s="620"/>
      <c r="C17" s="620"/>
      <c r="D17" s="620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2"/>
      <c r="P17" s="623" t="s">
        <v>1</v>
      </c>
      <c r="Q17" s="624"/>
      <c r="R17" s="624"/>
      <c r="S17" s="624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6"/>
      <c r="AE17" s="627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9"/>
    </row>
    <row r="18" spans="1:42" s="115" customFormat="1" ht="11.25" customHeight="1" thickTop="1" x14ac:dyDescent="0.4">
      <c r="A18" s="630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</row>
    <row r="19" spans="1:42" s="116" customFormat="1" ht="15" customHeight="1" x14ac:dyDescent="0.4">
      <c r="A19" s="599" t="s">
        <v>200</v>
      </c>
      <c r="B19" s="599"/>
      <c r="C19" s="599"/>
      <c r="D19" s="599"/>
      <c r="E19" s="600" t="s">
        <v>212</v>
      </c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1" t="s">
        <v>201</v>
      </c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</row>
    <row r="20" spans="1:42" s="116" customFormat="1" ht="15" customHeight="1" thickBot="1" x14ac:dyDescent="0.45">
      <c r="A20" s="599"/>
      <c r="B20" s="599"/>
      <c r="C20" s="599"/>
      <c r="D20" s="599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</row>
    <row r="21" spans="1:42" ht="16.5" customHeight="1" thickTop="1" x14ac:dyDescent="0.4">
      <c r="A21" s="603" t="s">
        <v>202</v>
      </c>
      <c r="B21" s="604"/>
      <c r="C21" s="604"/>
      <c r="D21" s="605"/>
      <c r="E21" s="609">
        <f>Z38+AC38+AH38+AK38</f>
        <v>0</v>
      </c>
      <c r="F21" s="610"/>
      <c r="G21" s="610"/>
      <c r="H21" s="610"/>
      <c r="I21" s="610"/>
      <c r="J21" s="610"/>
      <c r="K21" s="610"/>
      <c r="L21" s="613" t="s">
        <v>2</v>
      </c>
      <c r="M21" s="614"/>
      <c r="N21" s="617"/>
      <c r="O21" s="117"/>
      <c r="P21" s="117"/>
      <c r="Q21" s="117"/>
      <c r="R21" s="117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</row>
    <row r="22" spans="1:42" ht="16.5" customHeight="1" thickBot="1" x14ac:dyDescent="0.45">
      <c r="A22" s="606"/>
      <c r="B22" s="607"/>
      <c r="C22" s="607"/>
      <c r="D22" s="608"/>
      <c r="E22" s="611"/>
      <c r="F22" s="612"/>
      <c r="G22" s="612"/>
      <c r="H22" s="612"/>
      <c r="I22" s="612"/>
      <c r="J22" s="612"/>
      <c r="K22" s="612"/>
      <c r="L22" s="615"/>
      <c r="M22" s="616"/>
      <c r="N22" s="618"/>
      <c r="O22" s="118"/>
      <c r="P22" s="118"/>
      <c r="Q22" s="118"/>
      <c r="R22" s="118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</row>
    <row r="23" spans="1:42" s="4" customFormat="1" ht="16.5" customHeight="1" thickTop="1" x14ac:dyDescent="0.4">
      <c r="A23" s="647" t="s">
        <v>3</v>
      </c>
      <c r="B23" s="648"/>
      <c r="C23" s="648"/>
      <c r="D23" s="642"/>
      <c r="E23" s="652" t="s">
        <v>4</v>
      </c>
      <c r="F23" s="648"/>
      <c r="G23" s="642" t="s">
        <v>5</v>
      </c>
      <c r="H23" s="643"/>
      <c r="I23" s="643"/>
      <c r="J23" s="643"/>
      <c r="K23" s="643"/>
      <c r="L23" s="643"/>
      <c r="M23" s="644"/>
      <c r="N23" s="654" t="s">
        <v>203</v>
      </c>
      <c r="O23" s="655"/>
      <c r="P23" s="655"/>
      <c r="Q23" s="654" t="s">
        <v>204</v>
      </c>
      <c r="R23" s="655"/>
      <c r="S23" s="655"/>
      <c r="T23" s="656" t="s">
        <v>205</v>
      </c>
      <c r="U23" s="632"/>
      <c r="V23" s="633"/>
      <c r="W23" s="631" t="s">
        <v>206</v>
      </c>
      <c r="X23" s="632"/>
      <c r="Y23" s="633"/>
      <c r="Z23" s="631" t="s">
        <v>207</v>
      </c>
      <c r="AA23" s="632"/>
      <c r="AB23" s="637"/>
      <c r="AC23" s="639" t="s">
        <v>6</v>
      </c>
      <c r="AD23" s="640"/>
      <c r="AE23" s="640"/>
      <c r="AF23" s="640"/>
      <c r="AG23" s="641"/>
      <c r="AH23" s="639" t="s">
        <v>7</v>
      </c>
      <c r="AI23" s="640"/>
      <c r="AJ23" s="641"/>
      <c r="AK23" s="639" t="s">
        <v>8</v>
      </c>
      <c r="AL23" s="640"/>
      <c r="AM23" s="641"/>
      <c r="AN23" s="639" t="s">
        <v>9</v>
      </c>
      <c r="AO23" s="640"/>
      <c r="AP23" s="645"/>
    </row>
    <row r="24" spans="1:42" s="4" customFormat="1" ht="16.5" customHeight="1" x14ac:dyDescent="0.4">
      <c r="A24" s="649"/>
      <c r="B24" s="650"/>
      <c r="C24" s="650"/>
      <c r="D24" s="651"/>
      <c r="E24" s="653"/>
      <c r="F24" s="650"/>
      <c r="G24" s="642" t="s">
        <v>10</v>
      </c>
      <c r="H24" s="643"/>
      <c r="I24" s="643"/>
      <c r="J24" s="119" t="s">
        <v>11</v>
      </c>
      <c r="K24" s="643" t="s">
        <v>12</v>
      </c>
      <c r="L24" s="643"/>
      <c r="M24" s="643"/>
      <c r="N24" s="648"/>
      <c r="O24" s="648"/>
      <c r="P24" s="648"/>
      <c r="Q24" s="648"/>
      <c r="R24" s="648"/>
      <c r="S24" s="648"/>
      <c r="T24" s="657"/>
      <c r="U24" s="635"/>
      <c r="V24" s="636"/>
      <c r="W24" s="634"/>
      <c r="X24" s="635"/>
      <c r="Y24" s="636"/>
      <c r="Z24" s="634"/>
      <c r="AA24" s="635"/>
      <c r="AB24" s="638"/>
      <c r="AC24" s="642"/>
      <c r="AD24" s="643"/>
      <c r="AE24" s="643"/>
      <c r="AF24" s="643"/>
      <c r="AG24" s="644"/>
      <c r="AH24" s="642"/>
      <c r="AI24" s="643"/>
      <c r="AJ24" s="644"/>
      <c r="AK24" s="642"/>
      <c r="AL24" s="643"/>
      <c r="AM24" s="644"/>
      <c r="AN24" s="642"/>
      <c r="AO24" s="643"/>
      <c r="AP24" s="646"/>
    </row>
    <row r="25" spans="1:42" s="4" customFormat="1" ht="22.5" customHeight="1" x14ac:dyDescent="0.4">
      <c r="A25" s="661"/>
      <c r="B25" s="662"/>
      <c r="C25" s="662"/>
      <c r="D25" s="663"/>
      <c r="E25" s="664" t="str">
        <f t="shared" ref="E25:E36" si="0">IF(A25="","",A25)</f>
        <v/>
      </c>
      <c r="F25" s="665"/>
      <c r="G25" s="666"/>
      <c r="H25" s="667"/>
      <c r="I25" s="667"/>
      <c r="J25" s="119" t="s">
        <v>11</v>
      </c>
      <c r="K25" s="683"/>
      <c r="L25" s="683"/>
      <c r="M25" s="683"/>
      <c r="N25" s="668"/>
      <c r="O25" s="668"/>
      <c r="P25" s="668"/>
      <c r="Q25" s="684"/>
      <c r="R25" s="684"/>
      <c r="S25" s="684"/>
      <c r="T25" s="670"/>
      <c r="U25" s="671"/>
      <c r="V25" s="672"/>
      <c r="W25" s="673"/>
      <c r="X25" s="671"/>
      <c r="Y25" s="672"/>
      <c r="Z25" s="674">
        <f t="shared" ref="Z25:Z36" si="1">SUM(T25:Y25)</f>
        <v>0</v>
      </c>
      <c r="AA25" s="675"/>
      <c r="AB25" s="676"/>
      <c r="AC25" s="677"/>
      <c r="AD25" s="678"/>
      <c r="AE25" s="678"/>
      <c r="AF25" s="678"/>
      <c r="AG25" s="679"/>
      <c r="AH25" s="680"/>
      <c r="AI25" s="681"/>
      <c r="AJ25" s="682"/>
      <c r="AK25" s="680"/>
      <c r="AL25" s="681"/>
      <c r="AM25" s="682"/>
      <c r="AN25" s="658"/>
      <c r="AO25" s="659"/>
      <c r="AP25" s="660"/>
    </row>
    <row r="26" spans="1:42" s="4" customFormat="1" ht="22.5" customHeight="1" x14ac:dyDescent="0.4">
      <c r="A26" s="661"/>
      <c r="B26" s="662"/>
      <c r="C26" s="662"/>
      <c r="D26" s="663"/>
      <c r="E26" s="664" t="str">
        <f t="shared" si="0"/>
        <v/>
      </c>
      <c r="F26" s="665"/>
      <c r="G26" s="666"/>
      <c r="H26" s="667"/>
      <c r="I26" s="667"/>
      <c r="J26" s="120" t="s">
        <v>11</v>
      </c>
      <c r="K26" s="667"/>
      <c r="L26" s="667"/>
      <c r="M26" s="667"/>
      <c r="N26" s="668"/>
      <c r="O26" s="668"/>
      <c r="P26" s="668"/>
      <c r="Q26" s="669"/>
      <c r="R26" s="669"/>
      <c r="S26" s="669"/>
      <c r="T26" s="670"/>
      <c r="U26" s="671"/>
      <c r="V26" s="672"/>
      <c r="W26" s="673"/>
      <c r="X26" s="671"/>
      <c r="Y26" s="672"/>
      <c r="Z26" s="674">
        <f t="shared" si="1"/>
        <v>0</v>
      </c>
      <c r="AA26" s="675"/>
      <c r="AB26" s="676"/>
      <c r="AC26" s="677"/>
      <c r="AD26" s="678"/>
      <c r="AE26" s="678"/>
      <c r="AF26" s="678"/>
      <c r="AG26" s="679"/>
      <c r="AH26" s="680"/>
      <c r="AI26" s="681"/>
      <c r="AJ26" s="682"/>
      <c r="AK26" s="680"/>
      <c r="AL26" s="681"/>
      <c r="AM26" s="682"/>
      <c r="AN26" s="658"/>
      <c r="AO26" s="659"/>
      <c r="AP26" s="660"/>
    </row>
    <row r="27" spans="1:42" s="4" customFormat="1" ht="22.5" customHeight="1" x14ac:dyDescent="0.4">
      <c r="A27" s="661"/>
      <c r="B27" s="662"/>
      <c r="C27" s="662"/>
      <c r="D27" s="663"/>
      <c r="E27" s="664" t="str">
        <f t="shared" si="0"/>
        <v/>
      </c>
      <c r="F27" s="665"/>
      <c r="G27" s="666"/>
      <c r="H27" s="667"/>
      <c r="I27" s="667"/>
      <c r="J27" s="120" t="s">
        <v>11</v>
      </c>
      <c r="K27" s="667"/>
      <c r="L27" s="667"/>
      <c r="M27" s="667"/>
      <c r="N27" s="668"/>
      <c r="O27" s="668"/>
      <c r="P27" s="668"/>
      <c r="Q27" s="669"/>
      <c r="R27" s="669"/>
      <c r="S27" s="669"/>
      <c r="T27" s="670"/>
      <c r="U27" s="671"/>
      <c r="V27" s="672"/>
      <c r="W27" s="673"/>
      <c r="X27" s="671"/>
      <c r="Y27" s="672"/>
      <c r="Z27" s="674">
        <f t="shared" si="1"/>
        <v>0</v>
      </c>
      <c r="AA27" s="675"/>
      <c r="AB27" s="676"/>
      <c r="AC27" s="677"/>
      <c r="AD27" s="678"/>
      <c r="AE27" s="678"/>
      <c r="AF27" s="678"/>
      <c r="AG27" s="679"/>
      <c r="AH27" s="680"/>
      <c r="AI27" s="681"/>
      <c r="AJ27" s="682"/>
      <c r="AK27" s="680"/>
      <c r="AL27" s="681"/>
      <c r="AM27" s="682"/>
      <c r="AN27" s="658"/>
      <c r="AO27" s="659"/>
      <c r="AP27" s="660"/>
    </row>
    <row r="28" spans="1:42" s="4" customFormat="1" ht="22.5" customHeight="1" x14ac:dyDescent="0.4">
      <c r="A28" s="661"/>
      <c r="B28" s="662"/>
      <c r="C28" s="662"/>
      <c r="D28" s="663"/>
      <c r="E28" s="664" t="str">
        <f t="shared" si="0"/>
        <v/>
      </c>
      <c r="F28" s="665"/>
      <c r="G28" s="666"/>
      <c r="H28" s="667"/>
      <c r="I28" s="667"/>
      <c r="J28" s="120" t="s">
        <v>11</v>
      </c>
      <c r="K28" s="667"/>
      <c r="L28" s="667"/>
      <c r="M28" s="667"/>
      <c r="N28" s="668"/>
      <c r="O28" s="668"/>
      <c r="P28" s="668"/>
      <c r="Q28" s="669"/>
      <c r="R28" s="669"/>
      <c r="S28" s="669"/>
      <c r="T28" s="670"/>
      <c r="U28" s="671"/>
      <c r="V28" s="672"/>
      <c r="W28" s="673"/>
      <c r="X28" s="671"/>
      <c r="Y28" s="672"/>
      <c r="Z28" s="674">
        <f t="shared" si="1"/>
        <v>0</v>
      </c>
      <c r="AA28" s="675"/>
      <c r="AB28" s="676"/>
      <c r="AC28" s="677"/>
      <c r="AD28" s="678"/>
      <c r="AE28" s="678"/>
      <c r="AF28" s="678"/>
      <c r="AG28" s="679"/>
      <c r="AH28" s="680"/>
      <c r="AI28" s="681"/>
      <c r="AJ28" s="682"/>
      <c r="AK28" s="680"/>
      <c r="AL28" s="681"/>
      <c r="AM28" s="682"/>
      <c r="AN28" s="658"/>
      <c r="AO28" s="659"/>
      <c r="AP28" s="660"/>
    </row>
    <row r="29" spans="1:42" s="4" customFormat="1" ht="22.5" customHeight="1" x14ac:dyDescent="0.4">
      <c r="A29" s="661"/>
      <c r="B29" s="662"/>
      <c r="C29" s="662"/>
      <c r="D29" s="663"/>
      <c r="E29" s="664" t="str">
        <f t="shared" si="0"/>
        <v/>
      </c>
      <c r="F29" s="665"/>
      <c r="G29" s="685"/>
      <c r="H29" s="683"/>
      <c r="I29" s="683"/>
      <c r="J29" s="119" t="s">
        <v>11</v>
      </c>
      <c r="K29" s="683"/>
      <c r="L29" s="683"/>
      <c r="M29" s="683"/>
      <c r="N29" s="668"/>
      <c r="O29" s="668"/>
      <c r="P29" s="668"/>
      <c r="Q29" s="684"/>
      <c r="R29" s="684"/>
      <c r="S29" s="684"/>
      <c r="T29" s="670"/>
      <c r="U29" s="671"/>
      <c r="V29" s="672"/>
      <c r="W29" s="673"/>
      <c r="X29" s="671"/>
      <c r="Y29" s="672"/>
      <c r="Z29" s="674">
        <f t="shared" si="1"/>
        <v>0</v>
      </c>
      <c r="AA29" s="675"/>
      <c r="AB29" s="676"/>
      <c r="AC29" s="677"/>
      <c r="AD29" s="678"/>
      <c r="AE29" s="678"/>
      <c r="AF29" s="678"/>
      <c r="AG29" s="679"/>
      <c r="AH29" s="680"/>
      <c r="AI29" s="681"/>
      <c r="AJ29" s="682"/>
      <c r="AK29" s="680"/>
      <c r="AL29" s="681"/>
      <c r="AM29" s="682"/>
      <c r="AN29" s="658"/>
      <c r="AO29" s="659"/>
      <c r="AP29" s="660"/>
    </row>
    <row r="30" spans="1:42" s="4" customFormat="1" ht="22.5" customHeight="1" x14ac:dyDescent="0.4">
      <c r="A30" s="686"/>
      <c r="B30" s="687"/>
      <c r="C30" s="687"/>
      <c r="D30" s="688"/>
      <c r="E30" s="664" t="str">
        <f t="shared" si="0"/>
        <v/>
      </c>
      <c r="F30" s="665"/>
      <c r="G30" s="666"/>
      <c r="H30" s="667"/>
      <c r="I30" s="667"/>
      <c r="J30" s="120" t="s">
        <v>11</v>
      </c>
      <c r="K30" s="667"/>
      <c r="L30" s="667"/>
      <c r="M30" s="667"/>
      <c r="N30" s="668"/>
      <c r="O30" s="668"/>
      <c r="P30" s="668"/>
      <c r="Q30" s="669"/>
      <c r="R30" s="669"/>
      <c r="S30" s="669"/>
      <c r="T30" s="670"/>
      <c r="U30" s="671"/>
      <c r="V30" s="672"/>
      <c r="W30" s="673"/>
      <c r="X30" s="671"/>
      <c r="Y30" s="672"/>
      <c r="Z30" s="674">
        <f t="shared" si="1"/>
        <v>0</v>
      </c>
      <c r="AA30" s="675"/>
      <c r="AB30" s="676"/>
      <c r="AC30" s="677"/>
      <c r="AD30" s="678"/>
      <c r="AE30" s="678"/>
      <c r="AF30" s="678"/>
      <c r="AG30" s="679"/>
      <c r="AH30" s="680"/>
      <c r="AI30" s="681"/>
      <c r="AJ30" s="682"/>
      <c r="AK30" s="680"/>
      <c r="AL30" s="681"/>
      <c r="AM30" s="682"/>
      <c r="AN30" s="658"/>
      <c r="AO30" s="659"/>
      <c r="AP30" s="660"/>
    </row>
    <row r="31" spans="1:42" s="4" customFormat="1" ht="22.5" customHeight="1" x14ac:dyDescent="0.4">
      <c r="A31" s="686"/>
      <c r="B31" s="687"/>
      <c r="C31" s="687"/>
      <c r="D31" s="688"/>
      <c r="E31" s="664" t="str">
        <f t="shared" si="0"/>
        <v/>
      </c>
      <c r="F31" s="665"/>
      <c r="G31" s="666"/>
      <c r="H31" s="667"/>
      <c r="I31" s="667"/>
      <c r="J31" s="120" t="s">
        <v>11</v>
      </c>
      <c r="K31" s="667"/>
      <c r="L31" s="667"/>
      <c r="M31" s="667"/>
      <c r="N31" s="668"/>
      <c r="O31" s="668"/>
      <c r="P31" s="668"/>
      <c r="Q31" s="669"/>
      <c r="R31" s="669"/>
      <c r="S31" s="669"/>
      <c r="T31" s="670"/>
      <c r="U31" s="671"/>
      <c r="V31" s="672"/>
      <c r="W31" s="673"/>
      <c r="X31" s="671"/>
      <c r="Y31" s="672"/>
      <c r="Z31" s="674">
        <f t="shared" si="1"/>
        <v>0</v>
      </c>
      <c r="AA31" s="675"/>
      <c r="AB31" s="676"/>
      <c r="AC31" s="677"/>
      <c r="AD31" s="678"/>
      <c r="AE31" s="678"/>
      <c r="AF31" s="678"/>
      <c r="AG31" s="679"/>
      <c r="AH31" s="680"/>
      <c r="AI31" s="681"/>
      <c r="AJ31" s="682"/>
      <c r="AK31" s="680"/>
      <c r="AL31" s="681"/>
      <c r="AM31" s="682"/>
      <c r="AN31" s="658"/>
      <c r="AO31" s="659"/>
      <c r="AP31" s="660"/>
    </row>
    <row r="32" spans="1:42" s="4" customFormat="1" ht="22.5" customHeight="1" x14ac:dyDescent="0.4">
      <c r="A32" s="686"/>
      <c r="B32" s="687"/>
      <c r="C32" s="687"/>
      <c r="D32" s="688"/>
      <c r="E32" s="664" t="str">
        <f t="shared" si="0"/>
        <v/>
      </c>
      <c r="F32" s="665"/>
      <c r="G32" s="666"/>
      <c r="H32" s="667"/>
      <c r="I32" s="667"/>
      <c r="J32" s="120" t="s">
        <v>11</v>
      </c>
      <c r="K32" s="667"/>
      <c r="L32" s="667"/>
      <c r="M32" s="667"/>
      <c r="N32" s="668"/>
      <c r="O32" s="668"/>
      <c r="P32" s="668"/>
      <c r="Q32" s="669"/>
      <c r="R32" s="669"/>
      <c r="S32" s="669"/>
      <c r="T32" s="670"/>
      <c r="U32" s="671"/>
      <c r="V32" s="672"/>
      <c r="W32" s="673"/>
      <c r="X32" s="671"/>
      <c r="Y32" s="672"/>
      <c r="Z32" s="674">
        <f t="shared" si="1"/>
        <v>0</v>
      </c>
      <c r="AA32" s="675"/>
      <c r="AB32" s="676"/>
      <c r="AC32" s="677"/>
      <c r="AD32" s="678"/>
      <c r="AE32" s="678"/>
      <c r="AF32" s="678"/>
      <c r="AG32" s="679"/>
      <c r="AH32" s="680"/>
      <c r="AI32" s="681"/>
      <c r="AJ32" s="682"/>
      <c r="AK32" s="680"/>
      <c r="AL32" s="681"/>
      <c r="AM32" s="682"/>
      <c r="AN32" s="658"/>
      <c r="AO32" s="659"/>
      <c r="AP32" s="660"/>
    </row>
    <row r="33" spans="1:42" s="4" customFormat="1" ht="22.5" customHeight="1" x14ac:dyDescent="0.4">
      <c r="A33" s="686"/>
      <c r="B33" s="687"/>
      <c r="C33" s="687"/>
      <c r="D33" s="688"/>
      <c r="E33" s="664" t="str">
        <f t="shared" si="0"/>
        <v/>
      </c>
      <c r="F33" s="665"/>
      <c r="G33" s="685"/>
      <c r="H33" s="683"/>
      <c r="I33" s="683"/>
      <c r="J33" s="119" t="s">
        <v>11</v>
      </c>
      <c r="K33" s="683"/>
      <c r="L33" s="683"/>
      <c r="M33" s="683"/>
      <c r="N33" s="668"/>
      <c r="O33" s="668"/>
      <c r="P33" s="668"/>
      <c r="Q33" s="684"/>
      <c r="R33" s="684"/>
      <c r="S33" s="684"/>
      <c r="T33" s="670"/>
      <c r="U33" s="671"/>
      <c r="V33" s="672"/>
      <c r="W33" s="673"/>
      <c r="X33" s="671"/>
      <c r="Y33" s="672"/>
      <c r="Z33" s="674">
        <f t="shared" si="1"/>
        <v>0</v>
      </c>
      <c r="AA33" s="675"/>
      <c r="AB33" s="676"/>
      <c r="AC33" s="677"/>
      <c r="AD33" s="678"/>
      <c r="AE33" s="678"/>
      <c r="AF33" s="678"/>
      <c r="AG33" s="679"/>
      <c r="AH33" s="680"/>
      <c r="AI33" s="681"/>
      <c r="AJ33" s="682"/>
      <c r="AK33" s="680"/>
      <c r="AL33" s="681"/>
      <c r="AM33" s="682"/>
      <c r="AN33" s="658"/>
      <c r="AO33" s="659"/>
      <c r="AP33" s="660"/>
    </row>
    <row r="34" spans="1:42" s="4" customFormat="1" ht="22.5" customHeight="1" x14ac:dyDescent="0.4">
      <c r="A34" s="686"/>
      <c r="B34" s="687"/>
      <c r="C34" s="687"/>
      <c r="D34" s="688"/>
      <c r="E34" s="664" t="str">
        <f t="shared" si="0"/>
        <v/>
      </c>
      <c r="F34" s="665"/>
      <c r="G34" s="666"/>
      <c r="H34" s="667"/>
      <c r="I34" s="667"/>
      <c r="J34" s="120" t="s">
        <v>11</v>
      </c>
      <c r="K34" s="667"/>
      <c r="L34" s="667"/>
      <c r="M34" s="667"/>
      <c r="N34" s="668"/>
      <c r="O34" s="668"/>
      <c r="P34" s="668"/>
      <c r="Q34" s="669"/>
      <c r="R34" s="669"/>
      <c r="S34" s="669"/>
      <c r="T34" s="670"/>
      <c r="U34" s="671"/>
      <c r="V34" s="672"/>
      <c r="W34" s="673"/>
      <c r="X34" s="671"/>
      <c r="Y34" s="672"/>
      <c r="Z34" s="674">
        <f t="shared" si="1"/>
        <v>0</v>
      </c>
      <c r="AA34" s="675"/>
      <c r="AB34" s="676"/>
      <c r="AC34" s="677"/>
      <c r="AD34" s="678"/>
      <c r="AE34" s="678"/>
      <c r="AF34" s="678"/>
      <c r="AG34" s="679"/>
      <c r="AH34" s="680"/>
      <c r="AI34" s="681"/>
      <c r="AJ34" s="682"/>
      <c r="AK34" s="680"/>
      <c r="AL34" s="681"/>
      <c r="AM34" s="682"/>
      <c r="AN34" s="658"/>
      <c r="AO34" s="659"/>
      <c r="AP34" s="660"/>
    </row>
    <row r="35" spans="1:42" s="4" customFormat="1" ht="22.5" customHeight="1" x14ac:dyDescent="0.4">
      <c r="A35" s="686"/>
      <c r="B35" s="687"/>
      <c r="C35" s="687"/>
      <c r="D35" s="688"/>
      <c r="E35" s="664" t="str">
        <f t="shared" si="0"/>
        <v/>
      </c>
      <c r="F35" s="665"/>
      <c r="G35" s="666"/>
      <c r="H35" s="667"/>
      <c r="I35" s="667"/>
      <c r="J35" s="120" t="s">
        <v>11</v>
      </c>
      <c r="K35" s="667"/>
      <c r="L35" s="667"/>
      <c r="M35" s="667"/>
      <c r="N35" s="668"/>
      <c r="O35" s="668"/>
      <c r="P35" s="668"/>
      <c r="Q35" s="669"/>
      <c r="R35" s="669"/>
      <c r="S35" s="669"/>
      <c r="T35" s="670"/>
      <c r="U35" s="671"/>
      <c r="V35" s="672"/>
      <c r="W35" s="673"/>
      <c r="X35" s="671"/>
      <c r="Y35" s="672"/>
      <c r="Z35" s="674">
        <f t="shared" si="1"/>
        <v>0</v>
      </c>
      <c r="AA35" s="675"/>
      <c r="AB35" s="676"/>
      <c r="AC35" s="677"/>
      <c r="AD35" s="678"/>
      <c r="AE35" s="678"/>
      <c r="AF35" s="678"/>
      <c r="AG35" s="679"/>
      <c r="AH35" s="680"/>
      <c r="AI35" s="681"/>
      <c r="AJ35" s="682"/>
      <c r="AK35" s="680"/>
      <c r="AL35" s="681"/>
      <c r="AM35" s="682"/>
      <c r="AN35" s="658"/>
      <c r="AO35" s="659"/>
      <c r="AP35" s="660"/>
    </row>
    <row r="36" spans="1:42" s="4" customFormat="1" ht="22.5" customHeight="1" thickBot="1" x14ac:dyDescent="0.45">
      <c r="A36" s="686"/>
      <c r="B36" s="687"/>
      <c r="C36" s="687"/>
      <c r="D36" s="688"/>
      <c r="E36" s="664" t="str">
        <f t="shared" si="0"/>
        <v/>
      </c>
      <c r="F36" s="665"/>
      <c r="G36" s="689"/>
      <c r="H36" s="690"/>
      <c r="I36" s="690"/>
      <c r="J36" s="121" t="s">
        <v>11</v>
      </c>
      <c r="K36" s="690"/>
      <c r="L36" s="690"/>
      <c r="M36" s="690"/>
      <c r="N36" s="668"/>
      <c r="O36" s="668"/>
      <c r="P36" s="668"/>
      <c r="Q36" s="691"/>
      <c r="R36" s="691"/>
      <c r="S36" s="691"/>
      <c r="T36" s="692"/>
      <c r="U36" s="693"/>
      <c r="V36" s="694"/>
      <c r="W36" s="695"/>
      <c r="X36" s="693"/>
      <c r="Y36" s="694"/>
      <c r="Z36" s="696">
        <f t="shared" si="1"/>
        <v>0</v>
      </c>
      <c r="AA36" s="697"/>
      <c r="AB36" s="698"/>
      <c r="AC36" s="677"/>
      <c r="AD36" s="678"/>
      <c r="AE36" s="678"/>
      <c r="AF36" s="678"/>
      <c r="AG36" s="679"/>
      <c r="AH36" s="718"/>
      <c r="AI36" s="719"/>
      <c r="AJ36" s="720"/>
      <c r="AK36" s="718"/>
      <c r="AL36" s="719"/>
      <c r="AM36" s="720"/>
      <c r="AN36" s="721"/>
      <c r="AO36" s="722"/>
      <c r="AP36" s="723"/>
    </row>
    <row r="37" spans="1:42" ht="15" customHeight="1" thickTop="1" x14ac:dyDescent="0.4">
      <c r="A37" s="724" t="s">
        <v>13</v>
      </c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8" t="s">
        <v>14</v>
      </c>
      <c r="AA37" s="729"/>
      <c r="AB37" s="730"/>
      <c r="AC37" s="728" t="s">
        <v>15</v>
      </c>
      <c r="AD37" s="729"/>
      <c r="AE37" s="729"/>
      <c r="AF37" s="729"/>
      <c r="AG37" s="730"/>
      <c r="AH37" s="728" t="s">
        <v>16</v>
      </c>
      <c r="AI37" s="729"/>
      <c r="AJ37" s="730"/>
      <c r="AK37" s="728" t="s">
        <v>17</v>
      </c>
      <c r="AL37" s="729"/>
      <c r="AM37" s="730"/>
      <c r="AN37" s="731"/>
      <c r="AO37" s="732"/>
      <c r="AP37" s="733"/>
    </row>
    <row r="38" spans="1:42" ht="22.5" customHeight="1" thickBot="1" x14ac:dyDescent="0.45">
      <c r="A38" s="726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12">
        <f>SUM(Z25:AB36)</f>
        <v>0</v>
      </c>
      <c r="AA38" s="713"/>
      <c r="AB38" s="714"/>
      <c r="AC38" s="712">
        <f>ROUNDDOWN((SUMIFS(Q25:S36,N25:P36,"自家用車")),0)*37</f>
        <v>0</v>
      </c>
      <c r="AD38" s="713"/>
      <c r="AE38" s="713"/>
      <c r="AF38" s="713"/>
      <c r="AG38" s="714"/>
      <c r="AH38" s="712">
        <f>SUM(AH25:AJ36)</f>
        <v>0</v>
      </c>
      <c r="AI38" s="713"/>
      <c r="AJ38" s="714"/>
      <c r="AK38" s="712">
        <f>SUM(AK25:AM36)</f>
        <v>0</v>
      </c>
      <c r="AL38" s="713"/>
      <c r="AM38" s="714"/>
      <c r="AN38" s="734"/>
      <c r="AO38" s="735"/>
      <c r="AP38" s="736"/>
    </row>
    <row r="39" spans="1:42" ht="11.25" customHeight="1" thickBot="1" x14ac:dyDescent="0.45">
      <c r="A39" s="71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5"/>
      <c r="AN39" s="715"/>
      <c r="AO39" s="715"/>
      <c r="AP39" s="715"/>
    </row>
    <row r="40" spans="1:42" ht="15" customHeight="1" x14ac:dyDescent="0.4">
      <c r="A40" s="716" t="s">
        <v>18</v>
      </c>
      <c r="B40" s="717"/>
      <c r="C40" s="717"/>
      <c r="D40" s="717"/>
      <c r="E40" s="6"/>
      <c r="F40" s="5" t="s">
        <v>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22"/>
    </row>
    <row r="41" spans="1:42" ht="15" customHeight="1" x14ac:dyDescent="0.4">
      <c r="A41" s="703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5"/>
    </row>
    <row r="42" spans="1:42" ht="15" customHeight="1" thickBot="1" x14ac:dyDescent="0.45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</row>
    <row r="43" spans="1:42" ht="15" customHeight="1" x14ac:dyDescent="0.4">
      <c r="A43" s="123" t="s">
        <v>208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</row>
    <row r="44" spans="1:42" ht="15" customHeight="1" x14ac:dyDescent="0.4">
      <c r="A44" s="125" t="s">
        <v>209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</row>
  </sheetData>
  <mergeCells count="261">
    <mergeCell ref="A41:AP42"/>
    <mergeCell ref="P43:AP43"/>
    <mergeCell ref="W44:AP44"/>
    <mergeCell ref="Z38:AB38"/>
    <mergeCell ref="AC38:AG38"/>
    <mergeCell ref="AH38:AJ38"/>
    <mergeCell ref="AK38:AM38"/>
    <mergeCell ref="A39:AP39"/>
    <mergeCell ref="A40:D40"/>
    <mergeCell ref="AC36:AG36"/>
    <mergeCell ref="AH36:AJ36"/>
    <mergeCell ref="AK36:AM36"/>
    <mergeCell ref="AN36:AP36"/>
    <mergeCell ref="A37:Y38"/>
    <mergeCell ref="Z37:AB37"/>
    <mergeCell ref="AC37:AG37"/>
    <mergeCell ref="AH37:AJ37"/>
    <mergeCell ref="AK37:AM37"/>
    <mergeCell ref="AN37:AP38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N35:AP35"/>
    <mergeCell ref="T35:V35"/>
    <mergeCell ref="W35:Y35"/>
    <mergeCell ref="Z35:AB35"/>
    <mergeCell ref="AC35:AG35"/>
    <mergeCell ref="AH35:AJ35"/>
    <mergeCell ref="AK35:AM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C32:AG32"/>
    <mergeCell ref="AH32:AJ32"/>
    <mergeCell ref="AK32:AM32"/>
    <mergeCell ref="AN32:AP32"/>
    <mergeCell ref="A33:D33"/>
    <mergeCell ref="E33:F33"/>
    <mergeCell ref="G33:I33"/>
    <mergeCell ref="K33:M33"/>
    <mergeCell ref="N33:P33"/>
    <mergeCell ref="Q33:S33"/>
    <mergeCell ref="AN33:AP33"/>
    <mergeCell ref="T33:V33"/>
    <mergeCell ref="W33:Y33"/>
    <mergeCell ref="Z33:AB33"/>
    <mergeCell ref="AC33:AG33"/>
    <mergeCell ref="AH33:AJ33"/>
    <mergeCell ref="AK33:AM33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AC30:AG30"/>
    <mergeCell ref="AH30:AJ30"/>
    <mergeCell ref="AK30:AM30"/>
    <mergeCell ref="AN30:AP30"/>
    <mergeCell ref="A31:D31"/>
    <mergeCell ref="E31:F31"/>
    <mergeCell ref="G31:I31"/>
    <mergeCell ref="K31:M31"/>
    <mergeCell ref="N31:P31"/>
    <mergeCell ref="Q31:S31"/>
    <mergeCell ref="AN31:AP31"/>
    <mergeCell ref="T31:V31"/>
    <mergeCell ref="W31:Y31"/>
    <mergeCell ref="Z31:AB31"/>
    <mergeCell ref="AC31:AG31"/>
    <mergeCell ref="AH31:AJ31"/>
    <mergeCell ref="AK31:AM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AC28:AG28"/>
    <mergeCell ref="AH28:AJ28"/>
    <mergeCell ref="AK28:AM28"/>
    <mergeCell ref="AN28:AP28"/>
    <mergeCell ref="A29:D29"/>
    <mergeCell ref="E29:F29"/>
    <mergeCell ref="G29:I29"/>
    <mergeCell ref="K29:M29"/>
    <mergeCell ref="N29:P29"/>
    <mergeCell ref="Q29:S29"/>
    <mergeCell ref="AN29:AP29"/>
    <mergeCell ref="T29:V29"/>
    <mergeCell ref="W29:Y29"/>
    <mergeCell ref="Z29:AB29"/>
    <mergeCell ref="AC29:AG29"/>
    <mergeCell ref="AH29:AJ29"/>
    <mergeCell ref="AK29:AM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K26:AM26"/>
    <mergeCell ref="AN26:AP26"/>
    <mergeCell ref="A27:D27"/>
    <mergeCell ref="E27:F27"/>
    <mergeCell ref="G27:I27"/>
    <mergeCell ref="K27:M27"/>
    <mergeCell ref="N27:P27"/>
    <mergeCell ref="Q27:S27"/>
    <mergeCell ref="AN27:AP27"/>
    <mergeCell ref="T27:V27"/>
    <mergeCell ref="W27:Y27"/>
    <mergeCell ref="Z27:AB27"/>
    <mergeCell ref="AC27:AG27"/>
    <mergeCell ref="AH27:AJ27"/>
    <mergeCell ref="AK27:AM27"/>
    <mergeCell ref="AN25:AP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25:D25"/>
    <mergeCell ref="E25:F25"/>
    <mergeCell ref="G25:I25"/>
    <mergeCell ref="K25:M25"/>
    <mergeCell ref="N25:P25"/>
    <mergeCell ref="Q25:S25"/>
    <mergeCell ref="AC26:AG26"/>
    <mergeCell ref="AH26:AJ26"/>
    <mergeCell ref="W23:Y24"/>
    <mergeCell ref="Z23:AB24"/>
    <mergeCell ref="AC23:AG24"/>
    <mergeCell ref="AH23:AJ24"/>
    <mergeCell ref="AK23:AM24"/>
    <mergeCell ref="AN23:AP24"/>
    <mergeCell ref="A23:D24"/>
    <mergeCell ref="E23:F24"/>
    <mergeCell ref="G23:M23"/>
    <mergeCell ref="N23:P24"/>
    <mergeCell ref="Q23:S24"/>
    <mergeCell ref="T23:V24"/>
    <mergeCell ref="G24:I24"/>
    <mergeCell ref="K24:M24"/>
    <mergeCell ref="A18:AP18"/>
    <mergeCell ref="A19:D20"/>
    <mergeCell ref="E19:R20"/>
    <mergeCell ref="S19:AP22"/>
    <mergeCell ref="A21:D22"/>
    <mergeCell ref="E21:K22"/>
    <mergeCell ref="L21:M22"/>
    <mergeCell ref="N21:N22"/>
    <mergeCell ref="AI15:AP15"/>
    <mergeCell ref="A16:D16"/>
    <mergeCell ref="F16:G16"/>
    <mergeCell ref="I16:K16"/>
    <mergeCell ref="L16:AP16"/>
    <mergeCell ref="A17:D17"/>
    <mergeCell ref="E17:O17"/>
    <mergeCell ref="P17:S17"/>
    <mergeCell ref="T17:AD17"/>
    <mergeCell ref="AE17:AP17"/>
    <mergeCell ref="A14:D14"/>
    <mergeCell ref="E14:O14"/>
    <mergeCell ref="P14:S14"/>
    <mergeCell ref="T14:AD14"/>
    <mergeCell ref="AE14:AP14"/>
    <mergeCell ref="A15:D15"/>
    <mergeCell ref="E15:O15"/>
    <mergeCell ref="P15:S15"/>
    <mergeCell ref="T15:AD15"/>
    <mergeCell ref="AE15:AH15"/>
    <mergeCell ref="A13:D13"/>
    <mergeCell ref="E13:O13"/>
    <mergeCell ref="P13:S13"/>
    <mergeCell ref="T13:AD13"/>
    <mergeCell ref="AE13:AH13"/>
    <mergeCell ref="AI13:AP13"/>
    <mergeCell ref="A11:AP11"/>
    <mergeCell ref="F12:AC12"/>
    <mergeCell ref="AD12:AE12"/>
    <mergeCell ref="AF12:AG12"/>
    <mergeCell ref="AI12:AJ12"/>
    <mergeCell ref="AL12:AM12"/>
    <mergeCell ref="AO12:AP12"/>
    <mergeCell ref="A8:AP8"/>
    <mergeCell ref="E9:AP9"/>
    <mergeCell ref="A10:D10"/>
    <mergeCell ref="E10:S10"/>
    <mergeCell ref="T10:W10"/>
    <mergeCell ref="X10:AD10"/>
    <mergeCell ref="AE10:AP10"/>
    <mergeCell ref="AE6:AG6"/>
    <mergeCell ref="AH6:AM6"/>
    <mergeCell ref="D7:F7"/>
    <mergeCell ref="G7:L7"/>
    <mergeCell ref="M7:O7"/>
    <mergeCell ref="P7:U7"/>
    <mergeCell ref="V7:X7"/>
    <mergeCell ref="Y7:AD7"/>
    <mergeCell ref="AE7:AG7"/>
    <mergeCell ref="AH7:AM7"/>
    <mergeCell ref="A1:G1"/>
    <mergeCell ref="A2:AP2"/>
    <mergeCell ref="A3:AP3"/>
    <mergeCell ref="A5:C7"/>
    <mergeCell ref="D5:F5"/>
    <mergeCell ref="G5:L5"/>
    <mergeCell ref="M5:O5"/>
    <mergeCell ref="P5:U5"/>
    <mergeCell ref="V5:X5"/>
    <mergeCell ref="Y5:AD5"/>
    <mergeCell ref="AE5:AG5"/>
    <mergeCell ref="AH5:AM5"/>
    <mergeCell ref="D6:F6"/>
    <mergeCell ref="G6:L6"/>
    <mergeCell ref="M6:O6"/>
    <mergeCell ref="P6:U6"/>
    <mergeCell ref="V6:X6"/>
    <mergeCell ref="Y6:AD6"/>
  </mergeCells>
  <phoneticPr fontId="4"/>
  <conditionalFormatting sqref="N25:P36 AH25:AM36">
    <cfRule type="containsBlanks" dxfId="53" priority="4">
      <formula>LEN(TRIM(N25))=0</formula>
    </cfRule>
  </conditionalFormatting>
  <conditionalFormatting sqref="AF12 AI12 AL12 A25:D36 G25:I36 K25:M36 Q25:Y36 AN25:AP36 A41:AP42 E13:O13 X10:AD10 AI13:AP13 E15:O15 T13:AD15 AI15:AP15 F16:G16 I16:K16 E17:O17 T17:AD17">
    <cfRule type="containsBlanks" dxfId="52" priority="3">
      <formula>LEN(TRIM(A10))=0</formula>
    </cfRule>
  </conditionalFormatting>
  <conditionalFormatting sqref="L16:AP16">
    <cfRule type="cellIs" dxfId="51" priority="2" operator="equal">
      <formula>""</formula>
    </cfRule>
  </conditionalFormatting>
  <conditionalFormatting sqref="E14:O14">
    <cfRule type="cellIs" dxfId="50" priority="1" operator="equal">
      <formula>""</formula>
    </cfRule>
  </conditionalFormatting>
  <dataValidations count="4">
    <dataValidation type="list" allowBlank="1" showInputMessage="1" showErrorMessage="1" errorTitle="確認" error="旅費基準をご確認ください" sqref="AH25:AJ36">
      <formula1>"1100"</formula1>
    </dataValidation>
    <dataValidation type="list" allowBlank="1" showInputMessage="1" sqref="AK25:AM36">
      <formula1>"9800,10900"</formula1>
    </dataValidation>
    <dataValidation type="list" allowBlank="1" sqref="N25:P36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5:AG36"/>
  </dataValidations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AX44"/>
  <sheetViews>
    <sheetView showGridLines="0" workbookViewId="0">
      <selection activeCell="AT25" sqref="AT25"/>
    </sheetView>
  </sheetViews>
  <sheetFormatPr defaultColWidth="2.375" defaultRowHeight="22.5" customHeight="1" x14ac:dyDescent="0.4"/>
  <cols>
    <col min="1" max="5" width="2.375" style="3"/>
    <col min="6" max="6" width="2.375" style="3" customWidth="1"/>
    <col min="7" max="42" width="2.375" style="3"/>
    <col min="43" max="43" width="2.375" style="3" customWidth="1"/>
    <col min="44" max="16384" width="2.375" style="3"/>
  </cols>
  <sheetData>
    <row r="1" spans="1:50" s="104" customFormat="1" ht="22.5" customHeight="1" x14ac:dyDescent="0.4">
      <c r="A1" s="542" t="s">
        <v>210</v>
      </c>
      <c r="B1" s="542"/>
      <c r="C1" s="542"/>
      <c r="D1" s="542"/>
      <c r="E1" s="542"/>
      <c r="F1" s="542"/>
      <c r="G1" s="54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50" s="105" customFormat="1" ht="22.5" customHeight="1" x14ac:dyDescent="0.4">
      <c r="A2" s="543" t="s">
        <v>211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</row>
    <row r="3" spans="1:50" s="104" customFormat="1" ht="28.5" customHeight="1" x14ac:dyDescent="0.4">
      <c r="A3" s="543" t="s">
        <v>180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</row>
    <row r="4" spans="1:50" s="104" customFormat="1" ht="22.5" customHeight="1" thickBot="1" x14ac:dyDescent="0.4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9"/>
      <c r="AF4" s="129"/>
      <c r="AG4" s="129"/>
      <c r="AH4" s="129"/>
      <c r="AI4" s="129"/>
      <c r="AJ4" s="129"/>
      <c r="AK4" s="127"/>
      <c r="AL4" s="127"/>
      <c r="AM4" s="127"/>
      <c r="AN4" s="128"/>
      <c r="AO4" s="128"/>
      <c r="AP4" s="128"/>
      <c r="AQ4" s="128"/>
      <c r="AX4" s="130"/>
    </row>
    <row r="5" spans="1:50" s="65" customFormat="1" ht="16.5" customHeight="1" x14ac:dyDescent="0.4">
      <c r="A5" s="545" t="s">
        <v>181</v>
      </c>
      <c r="B5" s="546"/>
      <c r="C5" s="547"/>
      <c r="D5" s="554" t="s">
        <v>129</v>
      </c>
      <c r="E5" s="555"/>
      <c r="F5" s="556"/>
      <c r="G5" s="557" t="str">
        <f>IF(【様式12】経費報告書兼支払依頼書!G8="","",【様式12】経費報告書兼支払依頼書!G8)</f>
        <v/>
      </c>
      <c r="H5" s="557"/>
      <c r="I5" s="557"/>
      <c r="J5" s="557"/>
      <c r="K5" s="557"/>
      <c r="L5" s="558"/>
      <c r="M5" s="555" t="s">
        <v>128</v>
      </c>
      <c r="N5" s="555"/>
      <c r="O5" s="556"/>
      <c r="P5" s="557" t="str">
        <f>IF(【様式12】経費報告書兼支払依頼書!P8="","",【様式12】経費報告書兼支払依頼書!P8)</f>
        <v/>
      </c>
      <c r="Q5" s="557"/>
      <c r="R5" s="557"/>
      <c r="S5" s="557"/>
      <c r="T5" s="557"/>
      <c r="U5" s="558"/>
      <c r="V5" s="556" t="s">
        <v>127</v>
      </c>
      <c r="W5" s="737"/>
      <c r="X5" s="737"/>
      <c r="Y5" s="557" t="str">
        <f>IF(【様式12】経費報告書兼支払依頼書!Y8="","",【様式12】経費報告書兼支払依頼書!Y8)</f>
        <v/>
      </c>
      <c r="Z5" s="557"/>
      <c r="AA5" s="557"/>
      <c r="AB5" s="557"/>
      <c r="AC5" s="557"/>
      <c r="AD5" s="558"/>
      <c r="AE5" s="555" t="s">
        <v>126</v>
      </c>
      <c r="AF5" s="555"/>
      <c r="AG5" s="556"/>
      <c r="AH5" s="557" t="str">
        <f>IF(【様式12】経費報告書兼支払依頼書!AH8="","",【様式12】経費報告書兼支払依頼書!AH8)</f>
        <v/>
      </c>
      <c r="AI5" s="557"/>
      <c r="AJ5" s="557"/>
      <c r="AK5" s="557"/>
      <c r="AL5" s="557"/>
      <c r="AM5" s="565"/>
      <c r="AN5" s="66"/>
    </row>
    <row r="6" spans="1:50" s="65" customFormat="1" ht="16.5" customHeight="1" x14ac:dyDescent="0.4">
      <c r="A6" s="548"/>
      <c r="B6" s="549"/>
      <c r="C6" s="550"/>
      <c r="D6" s="738" t="s">
        <v>125</v>
      </c>
      <c r="E6" s="739"/>
      <c r="F6" s="740"/>
      <c r="G6" s="741" t="str">
        <f>IF(【様式12】経費報告書兼支払依頼書!G9="","",【様式12】経費報告書兼支払依頼書!G9)</f>
        <v/>
      </c>
      <c r="H6" s="741"/>
      <c r="I6" s="741"/>
      <c r="J6" s="741"/>
      <c r="K6" s="741"/>
      <c r="L6" s="742"/>
      <c r="M6" s="743" t="s">
        <v>124</v>
      </c>
      <c r="N6" s="743"/>
      <c r="O6" s="744"/>
      <c r="P6" s="701" t="str">
        <f>IF(【様式12】経費報告書兼支払依頼書!P9="","",【様式12】経費報告書兼支払依頼書!P9)</f>
        <v/>
      </c>
      <c r="Q6" s="701"/>
      <c r="R6" s="701"/>
      <c r="S6" s="701"/>
      <c r="T6" s="701"/>
      <c r="U6" s="745"/>
      <c r="V6" s="699" t="s">
        <v>123</v>
      </c>
      <c r="W6" s="699"/>
      <c r="X6" s="700"/>
      <c r="Y6" s="701" t="str">
        <f>IF(【様式12】経費報告書兼支払依頼書!Y9="","",【様式12】経費報告書兼支払依頼書!Y9)</f>
        <v/>
      </c>
      <c r="Z6" s="701"/>
      <c r="AA6" s="701"/>
      <c r="AB6" s="701"/>
      <c r="AC6" s="701"/>
      <c r="AD6" s="745"/>
      <c r="AE6" s="699" t="s">
        <v>122</v>
      </c>
      <c r="AF6" s="699"/>
      <c r="AG6" s="700"/>
      <c r="AH6" s="701" t="str">
        <f>IF(【様式12】経費報告書兼支払依頼書!AH9="","",【様式12】経費報告書兼支払依頼書!AH9)</f>
        <v/>
      </c>
      <c r="AI6" s="701"/>
      <c r="AJ6" s="701"/>
      <c r="AK6" s="701"/>
      <c r="AL6" s="701"/>
      <c r="AM6" s="702"/>
      <c r="AN6" s="66"/>
    </row>
    <row r="7" spans="1:50" s="65" customFormat="1" ht="16.5" customHeight="1" thickBot="1" x14ac:dyDescent="0.45">
      <c r="A7" s="551"/>
      <c r="B7" s="552"/>
      <c r="C7" s="553"/>
      <c r="D7" s="559" t="s">
        <v>121</v>
      </c>
      <c r="E7" s="560"/>
      <c r="F7" s="561"/>
      <c r="G7" s="562" t="str">
        <f>IF(【様式12】経費報告書兼支払依頼書!G10="","",【様式12】経費報告書兼支払依頼書!G10)</f>
        <v/>
      </c>
      <c r="H7" s="562"/>
      <c r="I7" s="562"/>
      <c r="J7" s="562"/>
      <c r="K7" s="562"/>
      <c r="L7" s="563"/>
      <c r="M7" s="560" t="s">
        <v>120</v>
      </c>
      <c r="N7" s="560"/>
      <c r="O7" s="561"/>
      <c r="P7" s="562" t="str">
        <f>IF(【様式12】経費報告書兼支払依頼書!P10="","",【様式12】経費報告書兼支払依頼書!P10)</f>
        <v/>
      </c>
      <c r="Q7" s="562"/>
      <c r="R7" s="562"/>
      <c r="S7" s="562"/>
      <c r="T7" s="562"/>
      <c r="U7" s="563"/>
      <c r="V7" s="560" t="s">
        <v>119</v>
      </c>
      <c r="W7" s="560"/>
      <c r="X7" s="561"/>
      <c r="Y7" s="562" t="str">
        <f>IF(【様式12】経費報告書兼支払依頼書!Y10="","",【様式12】経費報告書兼支払依頼書!Y10)</f>
        <v/>
      </c>
      <c r="Z7" s="562"/>
      <c r="AA7" s="562"/>
      <c r="AB7" s="562"/>
      <c r="AC7" s="562"/>
      <c r="AD7" s="563"/>
      <c r="AE7" s="560" t="s">
        <v>118</v>
      </c>
      <c r="AF7" s="560"/>
      <c r="AG7" s="561"/>
      <c r="AH7" s="562" t="str">
        <f>IF(【様式12】経費報告書兼支払依頼書!AH10="","",【様式12】経費報告書兼支払依頼書!AH10)</f>
        <v/>
      </c>
      <c r="AI7" s="562"/>
      <c r="AJ7" s="562"/>
      <c r="AK7" s="562"/>
      <c r="AL7" s="562"/>
      <c r="AM7" s="564"/>
      <c r="AN7" s="66"/>
    </row>
    <row r="8" spans="1:50" s="104" customFormat="1" ht="11.25" customHeight="1" x14ac:dyDescent="0.4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</row>
    <row r="9" spans="1:50" s="108" customFormat="1" ht="24" customHeight="1" thickBot="1" x14ac:dyDescent="0.45">
      <c r="A9" s="106" t="s">
        <v>182</v>
      </c>
      <c r="B9" s="107"/>
      <c r="C9" s="107"/>
      <c r="D9" s="107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</row>
    <row r="10" spans="1:50" s="104" customFormat="1" ht="24" customHeight="1" thickBot="1" x14ac:dyDescent="0.45">
      <c r="A10" s="532" t="s">
        <v>183</v>
      </c>
      <c r="B10" s="533"/>
      <c r="C10" s="533"/>
      <c r="D10" s="533"/>
      <c r="E10" s="534" t="str">
        <f>IF(【様式12】経費報告書兼支払依頼書!AK6="","",【様式12】経費報告書兼支払依頼書!AK6)</f>
        <v/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5"/>
      <c r="T10" s="536" t="s">
        <v>1</v>
      </c>
      <c r="U10" s="537"/>
      <c r="V10" s="537"/>
      <c r="W10" s="537"/>
      <c r="X10" s="538"/>
      <c r="Y10" s="538"/>
      <c r="Z10" s="538"/>
      <c r="AA10" s="538"/>
      <c r="AB10" s="538"/>
      <c r="AC10" s="538"/>
      <c r="AD10" s="539"/>
      <c r="AE10" s="540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</row>
    <row r="11" spans="1:50" s="104" customFormat="1" ht="11.25" customHeight="1" x14ac:dyDescent="0.4">
      <c r="A11" s="576"/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</row>
    <row r="12" spans="1:50" s="108" customFormat="1" ht="24" customHeight="1" thickBot="1" x14ac:dyDescent="0.45">
      <c r="A12" s="106" t="s">
        <v>184</v>
      </c>
      <c r="B12" s="107"/>
      <c r="C12" s="107"/>
      <c r="D12" s="107"/>
      <c r="E12" s="109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8" t="s">
        <v>185</v>
      </c>
      <c r="AE12" s="578"/>
      <c r="AF12" s="579"/>
      <c r="AG12" s="579"/>
      <c r="AH12" s="110" t="s">
        <v>186</v>
      </c>
      <c r="AI12" s="579"/>
      <c r="AJ12" s="579"/>
      <c r="AK12" s="110" t="s">
        <v>187</v>
      </c>
      <c r="AL12" s="579"/>
      <c r="AM12" s="579"/>
      <c r="AN12" s="111" t="s">
        <v>188</v>
      </c>
      <c r="AO12" s="578" t="s">
        <v>189</v>
      </c>
      <c r="AP12" s="578"/>
      <c r="AQ12" s="112"/>
    </row>
    <row r="13" spans="1:50" s="104" customFormat="1" ht="21" customHeight="1" x14ac:dyDescent="0.4">
      <c r="A13" s="566" t="s">
        <v>190</v>
      </c>
      <c r="B13" s="567"/>
      <c r="C13" s="567"/>
      <c r="D13" s="567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9"/>
      <c r="P13" s="570" t="s">
        <v>190</v>
      </c>
      <c r="Q13" s="567"/>
      <c r="R13" s="567"/>
      <c r="S13" s="567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9"/>
      <c r="AE13" s="571" t="s">
        <v>191</v>
      </c>
      <c r="AF13" s="572"/>
      <c r="AG13" s="572"/>
      <c r="AH13" s="572"/>
      <c r="AI13" s="573"/>
      <c r="AJ13" s="574"/>
      <c r="AK13" s="574"/>
      <c r="AL13" s="574"/>
      <c r="AM13" s="574"/>
      <c r="AN13" s="574"/>
      <c r="AO13" s="574"/>
      <c r="AP13" s="575"/>
    </row>
    <row r="14" spans="1:50" s="104" customFormat="1" ht="27.75" customHeight="1" x14ac:dyDescent="0.4">
      <c r="A14" s="587" t="s">
        <v>192</v>
      </c>
      <c r="B14" s="588"/>
      <c r="C14" s="588"/>
      <c r="D14" s="588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90"/>
      <c r="P14" s="591" t="s">
        <v>193</v>
      </c>
      <c r="Q14" s="588"/>
      <c r="R14" s="588"/>
      <c r="S14" s="588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6"/>
    </row>
    <row r="15" spans="1:50" s="104" customFormat="1" ht="24" customHeight="1" x14ac:dyDescent="0.4">
      <c r="A15" s="582" t="s">
        <v>194</v>
      </c>
      <c r="B15" s="583"/>
      <c r="C15" s="583"/>
      <c r="D15" s="583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97"/>
      <c r="P15" s="598" t="s">
        <v>195</v>
      </c>
      <c r="Q15" s="583"/>
      <c r="R15" s="583"/>
      <c r="S15" s="583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97"/>
      <c r="AE15" s="598" t="s">
        <v>196</v>
      </c>
      <c r="AF15" s="583"/>
      <c r="AG15" s="583"/>
      <c r="AH15" s="583"/>
      <c r="AI15" s="580"/>
      <c r="AJ15" s="580"/>
      <c r="AK15" s="580"/>
      <c r="AL15" s="580"/>
      <c r="AM15" s="580"/>
      <c r="AN15" s="580"/>
      <c r="AO15" s="580"/>
      <c r="AP15" s="581"/>
    </row>
    <row r="16" spans="1:50" s="104" customFormat="1" ht="24" customHeight="1" x14ac:dyDescent="0.4">
      <c r="A16" s="582" t="s">
        <v>0</v>
      </c>
      <c r="B16" s="583"/>
      <c r="C16" s="583"/>
      <c r="D16" s="583"/>
      <c r="E16" s="113" t="s">
        <v>197</v>
      </c>
      <c r="F16" s="584"/>
      <c r="G16" s="584"/>
      <c r="H16" s="114" t="s">
        <v>198</v>
      </c>
      <c r="I16" s="585"/>
      <c r="J16" s="585"/>
      <c r="K16" s="586"/>
      <c r="L16" s="711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0"/>
      <c r="AK16" s="580"/>
      <c r="AL16" s="580"/>
      <c r="AM16" s="580"/>
      <c r="AN16" s="580"/>
      <c r="AO16" s="580"/>
      <c r="AP16" s="581"/>
    </row>
    <row r="17" spans="1:42" s="104" customFormat="1" ht="24" customHeight="1" thickBot="1" x14ac:dyDescent="0.45">
      <c r="A17" s="619" t="s">
        <v>199</v>
      </c>
      <c r="B17" s="620"/>
      <c r="C17" s="620"/>
      <c r="D17" s="620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2"/>
      <c r="P17" s="623" t="s">
        <v>1</v>
      </c>
      <c r="Q17" s="624"/>
      <c r="R17" s="624"/>
      <c r="S17" s="624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6"/>
      <c r="AE17" s="627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9"/>
    </row>
    <row r="18" spans="1:42" s="115" customFormat="1" ht="11.25" customHeight="1" thickTop="1" x14ac:dyDescent="0.4">
      <c r="A18" s="630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0"/>
      <c r="AL18" s="630"/>
      <c r="AM18" s="630"/>
      <c r="AN18" s="630"/>
      <c r="AO18" s="630"/>
      <c r="AP18" s="630"/>
    </row>
    <row r="19" spans="1:42" s="116" customFormat="1" ht="15" customHeight="1" x14ac:dyDescent="0.4">
      <c r="A19" s="599" t="s">
        <v>200</v>
      </c>
      <c r="B19" s="599"/>
      <c r="C19" s="599"/>
      <c r="D19" s="599"/>
      <c r="E19" s="600" t="s">
        <v>212</v>
      </c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1" t="s">
        <v>201</v>
      </c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</row>
    <row r="20" spans="1:42" s="116" customFormat="1" ht="15" customHeight="1" thickBot="1" x14ac:dyDescent="0.45">
      <c r="A20" s="599"/>
      <c r="B20" s="599"/>
      <c r="C20" s="599"/>
      <c r="D20" s="599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</row>
    <row r="21" spans="1:42" ht="16.5" customHeight="1" thickTop="1" x14ac:dyDescent="0.4">
      <c r="A21" s="603" t="s">
        <v>202</v>
      </c>
      <c r="B21" s="604"/>
      <c r="C21" s="604"/>
      <c r="D21" s="605"/>
      <c r="E21" s="609">
        <f>Z38+AC38+AH38+AK38</f>
        <v>0</v>
      </c>
      <c r="F21" s="610"/>
      <c r="G21" s="610"/>
      <c r="H21" s="610"/>
      <c r="I21" s="610"/>
      <c r="J21" s="610"/>
      <c r="K21" s="610"/>
      <c r="L21" s="613" t="s">
        <v>2</v>
      </c>
      <c r="M21" s="614"/>
      <c r="N21" s="617"/>
      <c r="O21" s="117"/>
      <c r="P21" s="117"/>
      <c r="Q21" s="117"/>
      <c r="R21" s="117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</row>
    <row r="22" spans="1:42" ht="16.5" customHeight="1" thickBot="1" x14ac:dyDescent="0.45">
      <c r="A22" s="606"/>
      <c r="B22" s="607"/>
      <c r="C22" s="607"/>
      <c r="D22" s="608"/>
      <c r="E22" s="611"/>
      <c r="F22" s="612"/>
      <c r="G22" s="612"/>
      <c r="H22" s="612"/>
      <c r="I22" s="612"/>
      <c r="J22" s="612"/>
      <c r="K22" s="612"/>
      <c r="L22" s="615"/>
      <c r="M22" s="616"/>
      <c r="N22" s="618"/>
      <c r="O22" s="118"/>
      <c r="P22" s="118"/>
      <c r="Q22" s="118"/>
      <c r="R22" s="118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</row>
    <row r="23" spans="1:42" s="4" customFormat="1" ht="16.5" customHeight="1" thickTop="1" x14ac:dyDescent="0.4">
      <c r="A23" s="647" t="s">
        <v>3</v>
      </c>
      <c r="B23" s="648"/>
      <c r="C23" s="648"/>
      <c r="D23" s="642"/>
      <c r="E23" s="652" t="s">
        <v>4</v>
      </c>
      <c r="F23" s="648"/>
      <c r="G23" s="642" t="s">
        <v>5</v>
      </c>
      <c r="H23" s="643"/>
      <c r="I23" s="643"/>
      <c r="J23" s="643"/>
      <c r="K23" s="643"/>
      <c r="L23" s="643"/>
      <c r="M23" s="644"/>
      <c r="N23" s="654" t="s">
        <v>203</v>
      </c>
      <c r="O23" s="655"/>
      <c r="P23" s="655"/>
      <c r="Q23" s="654" t="s">
        <v>204</v>
      </c>
      <c r="R23" s="655"/>
      <c r="S23" s="655"/>
      <c r="T23" s="656" t="s">
        <v>205</v>
      </c>
      <c r="U23" s="632"/>
      <c r="V23" s="633"/>
      <c r="W23" s="631" t="s">
        <v>206</v>
      </c>
      <c r="X23" s="632"/>
      <c r="Y23" s="633"/>
      <c r="Z23" s="631" t="s">
        <v>207</v>
      </c>
      <c r="AA23" s="632"/>
      <c r="AB23" s="637"/>
      <c r="AC23" s="639" t="s">
        <v>6</v>
      </c>
      <c r="AD23" s="640"/>
      <c r="AE23" s="640"/>
      <c r="AF23" s="640"/>
      <c r="AG23" s="641"/>
      <c r="AH23" s="639" t="s">
        <v>7</v>
      </c>
      <c r="AI23" s="640"/>
      <c r="AJ23" s="641"/>
      <c r="AK23" s="639" t="s">
        <v>8</v>
      </c>
      <c r="AL23" s="640"/>
      <c r="AM23" s="641"/>
      <c r="AN23" s="639" t="s">
        <v>9</v>
      </c>
      <c r="AO23" s="640"/>
      <c r="AP23" s="645"/>
    </row>
    <row r="24" spans="1:42" s="4" customFormat="1" ht="16.5" customHeight="1" x14ac:dyDescent="0.4">
      <c r="A24" s="649"/>
      <c r="B24" s="650"/>
      <c r="C24" s="650"/>
      <c r="D24" s="651"/>
      <c r="E24" s="653"/>
      <c r="F24" s="650"/>
      <c r="G24" s="642" t="s">
        <v>10</v>
      </c>
      <c r="H24" s="643"/>
      <c r="I24" s="643"/>
      <c r="J24" s="119" t="s">
        <v>11</v>
      </c>
      <c r="K24" s="643" t="s">
        <v>12</v>
      </c>
      <c r="L24" s="643"/>
      <c r="M24" s="643"/>
      <c r="N24" s="648"/>
      <c r="O24" s="648"/>
      <c r="P24" s="648"/>
      <c r="Q24" s="648"/>
      <c r="R24" s="648"/>
      <c r="S24" s="648"/>
      <c r="T24" s="657"/>
      <c r="U24" s="635"/>
      <c r="V24" s="636"/>
      <c r="W24" s="634"/>
      <c r="X24" s="635"/>
      <c r="Y24" s="636"/>
      <c r="Z24" s="634"/>
      <c r="AA24" s="635"/>
      <c r="AB24" s="638"/>
      <c r="AC24" s="642"/>
      <c r="AD24" s="643"/>
      <c r="AE24" s="643"/>
      <c r="AF24" s="643"/>
      <c r="AG24" s="644"/>
      <c r="AH24" s="642"/>
      <c r="AI24" s="643"/>
      <c r="AJ24" s="644"/>
      <c r="AK24" s="642"/>
      <c r="AL24" s="643"/>
      <c r="AM24" s="644"/>
      <c r="AN24" s="642"/>
      <c r="AO24" s="643"/>
      <c r="AP24" s="646"/>
    </row>
    <row r="25" spans="1:42" s="4" customFormat="1" ht="22.5" customHeight="1" x14ac:dyDescent="0.4">
      <c r="A25" s="661"/>
      <c r="B25" s="662"/>
      <c r="C25" s="662"/>
      <c r="D25" s="663"/>
      <c r="E25" s="664" t="str">
        <f t="shared" ref="E25:E36" si="0">IF(A25="","",A25)</f>
        <v/>
      </c>
      <c r="F25" s="665"/>
      <c r="G25" s="666"/>
      <c r="H25" s="667"/>
      <c r="I25" s="667"/>
      <c r="J25" s="119" t="s">
        <v>11</v>
      </c>
      <c r="K25" s="683"/>
      <c r="L25" s="683"/>
      <c r="M25" s="683"/>
      <c r="N25" s="668"/>
      <c r="O25" s="668"/>
      <c r="P25" s="668"/>
      <c r="Q25" s="684"/>
      <c r="R25" s="684"/>
      <c r="S25" s="684"/>
      <c r="T25" s="670"/>
      <c r="U25" s="671"/>
      <c r="V25" s="672"/>
      <c r="W25" s="673"/>
      <c r="X25" s="671"/>
      <c r="Y25" s="672"/>
      <c r="Z25" s="674">
        <f t="shared" ref="Z25:Z36" si="1">SUM(T25:Y25)</f>
        <v>0</v>
      </c>
      <c r="AA25" s="675"/>
      <c r="AB25" s="676"/>
      <c r="AC25" s="677"/>
      <c r="AD25" s="678"/>
      <c r="AE25" s="678"/>
      <c r="AF25" s="678"/>
      <c r="AG25" s="679"/>
      <c r="AH25" s="680"/>
      <c r="AI25" s="681"/>
      <c r="AJ25" s="682"/>
      <c r="AK25" s="680"/>
      <c r="AL25" s="681"/>
      <c r="AM25" s="682"/>
      <c r="AN25" s="658"/>
      <c r="AO25" s="659"/>
      <c r="AP25" s="660"/>
    </row>
    <row r="26" spans="1:42" s="4" customFormat="1" ht="22.5" customHeight="1" x14ac:dyDescent="0.4">
      <c r="A26" s="661"/>
      <c r="B26" s="662"/>
      <c r="C26" s="662"/>
      <c r="D26" s="663"/>
      <c r="E26" s="664" t="str">
        <f t="shared" si="0"/>
        <v/>
      </c>
      <c r="F26" s="665"/>
      <c r="G26" s="666"/>
      <c r="H26" s="667"/>
      <c r="I26" s="667"/>
      <c r="J26" s="120" t="s">
        <v>11</v>
      </c>
      <c r="K26" s="667"/>
      <c r="L26" s="667"/>
      <c r="M26" s="667"/>
      <c r="N26" s="668"/>
      <c r="O26" s="668"/>
      <c r="P26" s="668"/>
      <c r="Q26" s="669"/>
      <c r="R26" s="669"/>
      <c r="S26" s="669"/>
      <c r="T26" s="670"/>
      <c r="U26" s="671"/>
      <c r="V26" s="672"/>
      <c r="W26" s="673"/>
      <c r="X26" s="671"/>
      <c r="Y26" s="672"/>
      <c r="Z26" s="674">
        <f t="shared" si="1"/>
        <v>0</v>
      </c>
      <c r="AA26" s="675"/>
      <c r="AB26" s="676"/>
      <c r="AC26" s="677"/>
      <c r="AD26" s="678"/>
      <c r="AE26" s="678"/>
      <c r="AF26" s="678"/>
      <c r="AG26" s="679"/>
      <c r="AH26" s="680"/>
      <c r="AI26" s="681"/>
      <c r="AJ26" s="682"/>
      <c r="AK26" s="680"/>
      <c r="AL26" s="681"/>
      <c r="AM26" s="682"/>
      <c r="AN26" s="658"/>
      <c r="AO26" s="659"/>
      <c r="AP26" s="660"/>
    </row>
    <row r="27" spans="1:42" s="4" customFormat="1" ht="22.5" customHeight="1" x14ac:dyDescent="0.4">
      <c r="A27" s="661"/>
      <c r="B27" s="662"/>
      <c r="C27" s="662"/>
      <c r="D27" s="663"/>
      <c r="E27" s="664" t="str">
        <f t="shared" si="0"/>
        <v/>
      </c>
      <c r="F27" s="665"/>
      <c r="G27" s="666"/>
      <c r="H27" s="667"/>
      <c r="I27" s="667"/>
      <c r="J27" s="120" t="s">
        <v>11</v>
      </c>
      <c r="K27" s="667"/>
      <c r="L27" s="667"/>
      <c r="M27" s="667"/>
      <c r="N27" s="668"/>
      <c r="O27" s="668"/>
      <c r="P27" s="668"/>
      <c r="Q27" s="669"/>
      <c r="R27" s="669"/>
      <c r="S27" s="669"/>
      <c r="T27" s="670"/>
      <c r="U27" s="671"/>
      <c r="V27" s="672"/>
      <c r="W27" s="673"/>
      <c r="X27" s="671"/>
      <c r="Y27" s="672"/>
      <c r="Z27" s="674">
        <f t="shared" si="1"/>
        <v>0</v>
      </c>
      <c r="AA27" s="675"/>
      <c r="AB27" s="676"/>
      <c r="AC27" s="677"/>
      <c r="AD27" s="678"/>
      <c r="AE27" s="678"/>
      <c r="AF27" s="678"/>
      <c r="AG27" s="679"/>
      <c r="AH27" s="680"/>
      <c r="AI27" s="681"/>
      <c r="AJ27" s="682"/>
      <c r="AK27" s="680"/>
      <c r="AL27" s="681"/>
      <c r="AM27" s="682"/>
      <c r="AN27" s="658"/>
      <c r="AO27" s="659"/>
      <c r="AP27" s="660"/>
    </row>
    <row r="28" spans="1:42" s="4" customFormat="1" ht="22.5" customHeight="1" x14ac:dyDescent="0.4">
      <c r="A28" s="661"/>
      <c r="B28" s="662"/>
      <c r="C28" s="662"/>
      <c r="D28" s="663"/>
      <c r="E28" s="664" t="str">
        <f t="shared" si="0"/>
        <v/>
      </c>
      <c r="F28" s="665"/>
      <c r="G28" s="666"/>
      <c r="H28" s="667"/>
      <c r="I28" s="667"/>
      <c r="J28" s="120" t="s">
        <v>11</v>
      </c>
      <c r="K28" s="667"/>
      <c r="L28" s="667"/>
      <c r="M28" s="667"/>
      <c r="N28" s="668"/>
      <c r="O28" s="668"/>
      <c r="P28" s="668"/>
      <c r="Q28" s="669"/>
      <c r="R28" s="669"/>
      <c r="S28" s="669"/>
      <c r="T28" s="670"/>
      <c r="U28" s="671"/>
      <c r="V28" s="672"/>
      <c r="W28" s="673"/>
      <c r="X28" s="671"/>
      <c r="Y28" s="672"/>
      <c r="Z28" s="674">
        <f t="shared" si="1"/>
        <v>0</v>
      </c>
      <c r="AA28" s="675"/>
      <c r="AB28" s="676"/>
      <c r="AC28" s="677"/>
      <c r="AD28" s="678"/>
      <c r="AE28" s="678"/>
      <c r="AF28" s="678"/>
      <c r="AG28" s="679"/>
      <c r="AH28" s="680"/>
      <c r="AI28" s="681"/>
      <c r="AJ28" s="682"/>
      <c r="AK28" s="680"/>
      <c r="AL28" s="681"/>
      <c r="AM28" s="682"/>
      <c r="AN28" s="658"/>
      <c r="AO28" s="659"/>
      <c r="AP28" s="660"/>
    </row>
    <row r="29" spans="1:42" s="4" customFormat="1" ht="22.5" customHeight="1" x14ac:dyDescent="0.4">
      <c r="A29" s="661"/>
      <c r="B29" s="662"/>
      <c r="C29" s="662"/>
      <c r="D29" s="663"/>
      <c r="E29" s="664" t="str">
        <f t="shared" si="0"/>
        <v/>
      </c>
      <c r="F29" s="665"/>
      <c r="G29" s="685"/>
      <c r="H29" s="683"/>
      <c r="I29" s="683"/>
      <c r="J29" s="119" t="s">
        <v>11</v>
      </c>
      <c r="K29" s="683"/>
      <c r="L29" s="683"/>
      <c r="M29" s="683"/>
      <c r="N29" s="668"/>
      <c r="O29" s="668"/>
      <c r="P29" s="668"/>
      <c r="Q29" s="684"/>
      <c r="R29" s="684"/>
      <c r="S29" s="684"/>
      <c r="T29" s="670"/>
      <c r="U29" s="671"/>
      <c r="V29" s="672"/>
      <c r="W29" s="673"/>
      <c r="X29" s="671"/>
      <c r="Y29" s="672"/>
      <c r="Z29" s="674">
        <f t="shared" si="1"/>
        <v>0</v>
      </c>
      <c r="AA29" s="675"/>
      <c r="AB29" s="676"/>
      <c r="AC29" s="677"/>
      <c r="AD29" s="678"/>
      <c r="AE29" s="678"/>
      <c r="AF29" s="678"/>
      <c r="AG29" s="679"/>
      <c r="AH29" s="680"/>
      <c r="AI29" s="681"/>
      <c r="AJ29" s="682"/>
      <c r="AK29" s="680"/>
      <c r="AL29" s="681"/>
      <c r="AM29" s="682"/>
      <c r="AN29" s="658"/>
      <c r="AO29" s="659"/>
      <c r="AP29" s="660"/>
    </row>
    <row r="30" spans="1:42" s="4" customFormat="1" ht="22.5" customHeight="1" x14ac:dyDescent="0.4">
      <c r="A30" s="686"/>
      <c r="B30" s="687"/>
      <c r="C30" s="687"/>
      <c r="D30" s="688"/>
      <c r="E30" s="664" t="str">
        <f t="shared" si="0"/>
        <v/>
      </c>
      <c r="F30" s="665"/>
      <c r="G30" s="666"/>
      <c r="H30" s="667"/>
      <c r="I30" s="667"/>
      <c r="J30" s="120" t="s">
        <v>11</v>
      </c>
      <c r="K30" s="667"/>
      <c r="L30" s="667"/>
      <c r="M30" s="667"/>
      <c r="N30" s="668"/>
      <c r="O30" s="668"/>
      <c r="P30" s="668"/>
      <c r="Q30" s="669"/>
      <c r="R30" s="669"/>
      <c r="S30" s="669"/>
      <c r="T30" s="670"/>
      <c r="U30" s="671"/>
      <c r="V30" s="672"/>
      <c r="W30" s="673"/>
      <c r="X30" s="671"/>
      <c r="Y30" s="672"/>
      <c r="Z30" s="674">
        <f t="shared" si="1"/>
        <v>0</v>
      </c>
      <c r="AA30" s="675"/>
      <c r="AB30" s="676"/>
      <c r="AC30" s="677"/>
      <c r="AD30" s="678"/>
      <c r="AE30" s="678"/>
      <c r="AF30" s="678"/>
      <c r="AG30" s="679"/>
      <c r="AH30" s="680"/>
      <c r="AI30" s="681"/>
      <c r="AJ30" s="682"/>
      <c r="AK30" s="680"/>
      <c r="AL30" s="681"/>
      <c r="AM30" s="682"/>
      <c r="AN30" s="658"/>
      <c r="AO30" s="659"/>
      <c r="AP30" s="660"/>
    </row>
    <row r="31" spans="1:42" s="4" customFormat="1" ht="22.5" customHeight="1" x14ac:dyDescent="0.4">
      <c r="A31" s="686"/>
      <c r="B31" s="687"/>
      <c r="C31" s="687"/>
      <c r="D31" s="688"/>
      <c r="E31" s="664" t="str">
        <f t="shared" si="0"/>
        <v/>
      </c>
      <c r="F31" s="665"/>
      <c r="G31" s="666"/>
      <c r="H31" s="667"/>
      <c r="I31" s="667"/>
      <c r="J31" s="120" t="s">
        <v>11</v>
      </c>
      <c r="K31" s="667"/>
      <c r="L31" s="667"/>
      <c r="M31" s="667"/>
      <c r="N31" s="668"/>
      <c r="O31" s="668"/>
      <c r="P31" s="668"/>
      <c r="Q31" s="669"/>
      <c r="R31" s="669"/>
      <c r="S31" s="669"/>
      <c r="T31" s="670"/>
      <c r="U31" s="671"/>
      <c r="V31" s="672"/>
      <c r="W31" s="673"/>
      <c r="X31" s="671"/>
      <c r="Y31" s="672"/>
      <c r="Z31" s="674">
        <f t="shared" si="1"/>
        <v>0</v>
      </c>
      <c r="AA31" s="675"/>
      <c r="AB31" s="676"/>
      <c r="AC31" s="677"/>
      <c r="AD31" s="678"/>
      <c r="AE31" s="678"/>
      <c r="AF31" s="678"/>
      <c r="AG31" s="679"/>
      <c r="AH31" s="680"/>
      <c r="AI31" s="681"/>
      <c r="AJ31" s="682"/>
      <c r="AK31" s="680"/>
      <c r="AL31" s="681"/>
      <c r="AM31" s="682"/>
      <c r="AN31" s="658"/>
      <c r="AO31" s="659"/>
      <c r="AP31" s="660"/>
    </row>
    <row r="32" spans="1:42" s="4" customFormat="1" ht="22.5" customHeight="1" x14ac:dyDescent="0.4">
      <c r="A32" s="686"/>
      <c r="B32" s="687"/>
      <c r="C32" s="687"/>
      <c r="D32" s="688"/>
      <c r="E32" s="664" t="str">
        <f t="shared" si="0"/>
        <v/>
      </c>
      <c r="F32" s="665"/>
      <c r="G32" s="666"/>
      <c r="H32" s="667"/>
      <c r="I32" s="667"/>
      <c r="J32" s="120" t="s">
        <v>11</v>
      </c>
      <c r="K32" s="667"/>
      <c r="L32" s="667"/>
      <c r="M32" s="667"/>
      <c r="N32" s="668"/>
      <c r="O32" s="668"/>
      <c r="P32" s="668"/>
      <c r="Q32" s="669"/>
      <c r="R32" s="669"/>
      <c r="S32" s="669"/>
      <c r="T32" s="670"/>
      <c r="U32" s="671"/>
      <c r="V32" s="672"/>
      <c r="W32" s="673"/>
      <c r="X32" s="671"/>
      <c r="Y32" s="672"/>
      <c r="Z32" s="674">
        <f t="shared" si="1"/>
        <v>0</v>
      </c>
      <c r="AA32" s="675"/>
      <c r="AB32" s="676"/>
      <c r="AC32" s="677"/>
      <c r="AD32" s="678"/>
      <c r="AE32" s="678"/>
      <c r="AF32" s="678"/>
      <c r="AG32" s="679"/>
      <c r="AH32" s="680"/>
      <c r="AI32" s="681"/>
      <c r="AJ32" s="682"/>
      <c r="AK32" s="680"/>
      <c r="AL32" s="681"/>
      <c r="AM32" s="682"/>
      <c r="AN32" s="658"/>
      <c r="AO32" s="659"/>
      <c r="AP32" s="660"/>
    </row>
    <row r="33" spans="1:42" s="4" customFormat="1" ht="22.5" customHeight="1" x14ac:dyDescent="0.4">
      <c r="A33" s="686"/>
      <c r="B33" s="687"/>
      <c r="C33" s="687"/>
      <c r="D33" s="688"/>
      <c r="E33" s="664" t="str">
        <f t="shared" si="0"/>
        <v/>
      </c>
      <c r="F33" s="665"/>
      <c r="G33" s="685"/>
      <c r="H33" s="683"/>
      <c r="I33" s="683"/>
      <c r="J33" s="119" t="s">
        <v>11</v>
      </c>
      <c r="K33" s="683"/>
      <c r="L33" s="683"/>
      <c r="M33" s="683"/>
      <c r="N33" s="668"/>
      <c r="O33" s="668"/>
      <c r="P33" s="668"/>
      <c r="Q33" s="684"/>
      <c r="R33" s="684"/>
      <c r="S33" s="684"/>
      <c r="T33" s="670"/>
      <c r="U33" s="671"/>
      <c r="V33" s="672"/>
      <c r="W33" s="673"/>
      <c r="X33" s="671"/>
      <c r="Y33" s="672"/>
      <c r="Z33" s="674">
        <f t="shared" si="1"/>
        <v>0</v>
      </c>
      <c r="AA33" s="675"/>
      <c r="AB33" s="676"/>
      <c r="AC33" s="677"/>
      <c r="AD33" s="678"/>
      <c r="AE33" s="678"/>
      <c r="AF33" s="678"/>
      <c r="AG33" s="679"/>
      <c r="AH33" s="680"/>
      <c r="AI33" s="681"/>
      <c r="AJ33" s="682"/>
      <c r="AK33" s="680"/>
      <c r="AL33" s="681"/>
      <c r="AM33" s="682"/>
      <c r="AN33" s="658"/>
      <c r="AO33" s="659"/>
      <c r="AP33" s="660"/>
    </row>
    <row r="34" spans="1:42" s="4" customFormat="1" ht="22.5" customHeight="1" x14ac:dyDescent="0.4">
      <c r="A34" s="686"/>
      <c r="B34" s="687"/>
      <c r="C34" s="687"/>
      <c r="D34" s="688"/>
      <c r="E34" s="664" t="str">
        <f t="shared" si="0"/>
        <v/>
      </c>
      <c r="F34" s="665"/>
      <c r="G34" s="666"/>
      <c r="H34" s="667"/>
      <c r="I34" s="667"/>
      <c r="J34" s="120" t="s">
        <v>11</v>
      </c>
      <c r="K34" s="667"/>
      <c r="L34" s="667"/>
      <c r="M34" s="667"/>
      <c r="N34" s="668"/>
      <c r="O34" s="668"/>
      <c r="P34" s="668"/>
      <c r="Q34" s="669"/>
      <c r="R34" s="669"/>
      <c r="S34" s="669"/>
      <c r="T34" s="670"/>
      <c r="U34" s="671"/>
      <c r="V34" s="672"/>
      <c r="W34" s="673"/>
      <c r="X34" s="671"/>
      <c r="Y34" s="672"/>
      <c r="Z34" s="674">
        <f t="shared" si="1"/>
        <v>0</v>
      </c>
      <c r="AA34" s="675"/>
      <c r="AB34" s="676"/>
      <c r="AC34" s="677"/>
      <c r="AD34" s="678"/>
      <c r="AE34" s="678"/>
      <c r="AF34" s="678"/>
      <c r="AG34" s="679"/>
      <c r="AH34" s="680"/>
      <c r="AI34" s="681"/>
      <c r="AJ34" s="682"/>
      <c r="AK34" s="680"/>
      <c r="AL34" s="681"/>
      <c r="AM34" s="682"/>
      <c r="AN34" s="658"/>
      <c r="AO34" s="659"/>
      <c r="AP34" s="660"/>
    </row>
    <row r="35" spans="1:42" s="4" customFormat="1" ht="22.5" customHeight="1" x14ac:dyDescent="0.4">
      <c r="A35" s="686"/>
      <c r="B35" s="687"/>
      <c r="C35" s="687"/>
      <c r="D35" s="688"/>
      <c r="E35" s="664" t="str">
        <f t="shared" si="0"/>
        <v/>
      </c>
      <c r="F35" s="665"/>
      <c r="G35" s="666"/>
      <c r="H35" s="667"/>
      <c r="I35" s="667"/>
      <c r="J35" s="120" t="s">
        <v>11</v>
      </c>
      <c r="K35" s="667"/>
      <c r="L35" s="667"/>
      <c r="M35" s="667"/>
      <c r="N35" s="668"/>
      <c r="O35" s="668"/>
      <c r="P35" s="668"/>
      <c r="Q35" s="669"/>
      <c r="R35" s="669"/>
      <c r="S35" s="669"/>
      <c r="T35" s="670"/>
      <c r="U35" s="671"/>
      <c r="V35" s="672"/>
      <c r="W35" s="673"/>
      <c r="X35" s="671"/>
      <c r="Y35" s="672"/>
      <c r="Z35" s="674">
        <f t="shared" si="1"/>
        <v>0</v>
      </c>
      <c r="AA35" s="675"/>
      <c r="AB35" s="676"/>
      <c r="AC35" s="677"/>
      <c r="AD35" s="678"/>
      <c r="AE35" s="678"/>
      <c r="AF35" s="678"/>
      <c r="AG35" s="679"/>
      <c r="AH35" s="680"/>
      <c r="AI35" s="681"/>
      <c r="AJ35" s="682"/>
      <c r="AK35" s="680"/>
      <c r="AL35" s="681"/>
      <c r="AM35" s="682"/>
      <c r="AN35" s="658"/>
      <c r="AO35" s="659"/>
      <c r="AP35" s="660"/>
    </row>
    <row r="36" spans="1:42" s="4" customFormat="1" ht="22.5" customHeight="1" thickBot="1" x14ac:dyDescent="0.45">
      <c r="A36" s="686"/>
      <c r="B36" s="687"/>
      <c r="C36" s="687"/>
      <c r="D36" s="688"/>
      <c r="E36" s="664" t="str">
        <f t="shared" si="0"/>
        <v/>
      </c>
      <c r="F36" s="665"/>
      <c r="G36" s="689"/>
      <c r="H36" s="690"/>
      <c r="I36" s="690"/>
      <c r="J36" s="121" t="s">
        <v>11</v>
      </c>
      <c r="K36" s="690"/>
      <c r="L36" s="690"/>
      <c r="M36" s="690"/>
      <c r="N36" s="668"/>
      <c r="O36" s="668"/>
      <c r="P36" s="668"/>
      <c r="Q36" s="691"/>
      <c r="R36" s="691"/>
      <c r="S36" s="691"/>
      <c r="T36" s="692"/>
      <c r="U36" s="693"/>
      <c r="V36" s="694"/>
      <c r="W36" s="695"/>
      <c r="X36" s="693"/>
      <c r="Y36" s="694"/>
      <c r="Z36" s="696">
        <f t="shared" si="1"/>
        <v>0</v>
      </c>
      <c r="AA36" s="697"/>
      <c r="AB36" s="698"/>
      <c r="AC36" s="677"/>
      <c r="AD36" s="678"/>
      <c r="AE36" s="678"/>
      <c r="AF36" s="678"/>
      <c r="AG36" s="679"/>
      <c r="AH36" s="718"/>
      <c r="AI36" s="719"/>
      <c r="AJ36" s="720"/>
      <c r="AK36" s="718"/>
      <c r="AL36" s="719"/>
      <c r="AM36" s="720"/>
      <c r="AN36" s="721"/>
      <c r="AO36" s="722"/>
      <c r="AP36" s="723"/>
    </row>
    <row r="37" spans="1:42" ht="15" customHeight="1" thickTop="1" x14ac:dyDescent="0.4">
      <c r="A37" s="724" t="s">
        <v>13</v>
      </c>
      <c r="B37" s="725"/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8" t="s">
        <v>14</v>
      </c>
      <c r="AA37" s="729"/>
      <c r="AB37" s="730"/>
      <c r="AC37" s="728" t="s">
        <v>15</v>
      </c>
      <c r="AD37" s="729"/>
      <c r="AE37" s="729"/>
      <c r="AF37" s="729"/>
      <c r="AG37" s="730"/>
      <c r="AH37" s="728" t="s">
        <v>16</v>
      </c>
      <c r="AI37" s="729"/>
      <c r="AJ37" s="730"/>
      <c r="AK37" s="728" t="s">
        <v>17</v>
      </c>
      <c r="AL37" s="729"/>
      <c r="AM37" s="730"/>
      <c r="AN37" s="731"/>
      <c r="AO37" s="732"/>
      <c r="AP37" s="733"/>
    </row>
    <row r="38" spans="1:42" ht="22.5" customHeight="1" thickBot="1" x14ac:dyDescent="0.45">
      <c r="A38" s="726"/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7"/>
      <c r="T38" s="727"/>
      <c r="U38" s="727"/>
      <c r="V38" s="727"/>
      <c r="W38" s="727"/>
      <c r="X38" s="727"/>
      <c r="Y38" s="727"/>
      <c r="Z38" s="712">
        <f>SUM(Z25:AB36)</f>
        <v>0</v>
      </c>
      <c r="AA38" s="713"/>
      <c r="AB38" s="714"/>
      <c r="AC38" s="712">
        <f>ROUNDDOWN((SUMIFS(Q25:S36,N25:P36,"自家用車")),0)*37</f>
        <v>0</v>
      </c>
      <c r="AD38" s="713"/>
      <c r="AE38" s="713"/>
      <c r="AF38" s="713"/>
      <c r="AG38" s="714"/>
      <c r="AH38" s="712">
        <f>SUM(AH25:AJ36)</f>
        <v>0</v>
      </c>
      <c r="AI38" s="713"/>
      <c r="AJ38" s="714"/>
      <c r="AK38" s="712">
        <f>SUM(AK25:AM36)</f>
        <v>0</v>
      </c>
      <c r="AL38" s="713"/>
      <c r="AM38" s="714"/>
      <c r="AN38" s="734"/>
      <c r="AO38" s="735"/>
      <c r="AP38" s="736"/>
    </row>
    <row r="39" spans="1:42" ht="11.25" customHeight="1" thickBot="1" x14ac:dyDescent="0.45">
      <c r="A39" s="715"/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  <c r="M39" s="715"/>
      <c r="N39" s="715"/>
      <c r="O39" s="715"/>
      <c r="P39" s="715"/>
      <c r="Q39" s="715"/>
      <c r="R39" s="715"/>
      <c r="S39" s="715"/>
      <c r="T39" s="715"/>
      <c r="U39" s="715"/>
      <c r="V39" s="715"/>
      <c r="W39" s="715"/>
      <c r="X39" s="715"/>
      <c r="Y39" s="715"/>
      <c r="Z39" s="715"/>
      <c r="AA39" s="715"/>
      <c r="AB39" s="715"/>
      <c r="AC39" s="715"/>
      <c r="AD39" s="715"/>
      <c r="AE39" s="715"/>
      <c r="AF39" s="715"/>
      <c r="AG39" s="715"/>
      <c r="AH39" s="715"/>
      <c r="AI39" s="715"/>
      <c r="AJ39" s="715"/>
      <c r="AK39" s="715"/>
      <c r="AL39" s="715"/>
      <c r="AM39" s="715"/>
      <c r="AN39" s="715"/>
      <c r="AO39" s="715"/>
      <c r="AP39" s="715"/>
    </row>
    <row r="40" spans="1:42" ht="15" customHeight="1" x14ac:dyDescent="0.4">
      <c r="A40" s="716" t="s">
        <v>18</v>
      </c>
      <c r="B40" s="717"/>
      <c r="C40" s="717"/>
      <c r="D40" s="717"/>
      <c r="E40" s="6"/>
      <c r="F40" s="5" t="s">
        <v>19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122"/>
    </row>
    <row r="41" spans="1:42" ht="15" customHeight="1" x14ac:dyDescent="0.4">
      <c r="A41" s="703"/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T41" s="704"/>
      <c r="U41" s="704"/>
      <c r="V41" s="704"/>
      <c r="W41" s="704"/>
      <c r="X41" s="704"/>
      <c r="Y41" s="704"/>
      <c r="Z41" s="704"/>
      <c r="AA41" s="704"/>
      <c r="AB41" s="704"/>
      <c r="AC41" s="704"/>
      <c r="AD41" s="704"/>
      <c r="AE41" s="704"/>
      <c r="AF41" s="704"/>
      <c r="AG41" s="704"/>
      <c r="AH41" s="704"/>
      <c r="AI41" s="704"/>
      <c r="AJ41" s="704"/>
      <c r="AK41" s="704"/>
      <c r="AL41" s="704"/>
      <c r="AM41" s="704"/>
      <c r="AN41" s="704"/>
      <c r="AO41" s="704"/>
      <c r="AP41" s="705"/>
    </row>
    <row r="42" spans="1:42" ht="15" customHeight="1" thickBot="1" x14ac:dyDescent="0.45">
      <c r="A42" s="706"/>
      <c r="B42" s="707"/>
      <c r="C42" s="707"/>
      <c r="D42" s="707"/>
      <c r="E42" s="707"/>
      <c r="F42" s="707"/>
      <c r="G42" s="707"/>
      <c r="H42" s="707"/>
      <c r="I42" s="707"/>
      <c r="J42" s="707"/>
      <c r="K42" s="707"/>
      <c r="L42" s="707"/>
      <c r="M42" s="707"/>
      <c r="N42" s="707"/>
      <c r="O42" s="707"/>
      <c r="P42" s="707"/>
      <c r="Q42" s="707"/>
      <c r="R42" s="707"/>
      <c r="S42" s="707"/>
      <c r="T42" s="707"/>
      <c r="U42" s="707"/>
      <c r="V42" s="707"/>
      <c r="W42" s="707"/>
      <c r="X42" s="707"/>
      <c r="Y42" s="707"/>
      <c r="Z42" s="707"/>
      <c r="AA42" s="707"/>
      <c r="AB42" s="707"/>
      <c r="AC42" s="707"/>
      <c r="AD42" s="707"/>
      <c r="AE42" s="707"/>
      <c r="AF42" s="707"/>
      <c r="AG42" s="707"/>
      <c r="AH42" s="707"/>
      <c r="AI42" s="707"/>
      <c r="AJ42" s="707"/>
      <c r="AK42" s="707"/>
      <c r="AL42" s="707"/>
      <c r="AM42" s="707"/>
      <c r="AN42" s="707"/>
      <c r="AO42" s="707"/>
      <c r="AP42" s="708"/>
    </row>
    <row r="43" spans="1:42" ht="15" customHeight="1" x14ac:dyDescent="0.4">
      <c r="A43" s="123" t="s">
        <v>208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</row>
    <row r="44" spans="1:42" ht="15" customHeight="1" x14ac:dyDescent="0.4">
      <c r="A44" s="125" t="s">
        <v>209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710"/>
      <c r="X44" s="710"/>
      <c r="Y44" s="710"/>
      <c r="Z44" s="710"/>
      <c r="AA44" s="710"/>
      <c r="AB44" s="710"/>
      <c r="AC44" s="710"/>
      <c r="AD44" s="710"/>
      <c r="AE44" s="710"/>
      <c r="AF44" s="710"/>
      <c r="AG44" s="710"/>
      <c r="AH44" s="710"/>
      <c r="AI44" s="710"/>
      <c r="AJ44" s="710"/>
      <c r="AK44" s="710"/>
      <c r="AL44" s="710"/>
      <c r="AM44" s="710"/>
      <c r="AN44" s="710"/>
      <c r="AO44" s="710"/>
      <c r="AP44" s="710"/>
    </row>
  </sheetData>
  <mergeCells count="261">
    <mergeCell ref="A41:AP42"/>
    <mergeCell ref="P43:AP43"/>
    <mergeCell ref="W44:AP44"/>
    <mergeCell ref="Z38:AB38"/>
    <mergeCell ref="AC38:AG38"/>
    <mergeCell ref="AH38:AJ38"/>
    <mergeCell ref="AK38:AM38"/>
    <mergeCell ref="A39:AP39"/>
    <mergeCell ref="A40:D40"/>
    <mergeCell ref="AC36:AG36"/>
    <mergeCell ref="AH36:AJ36"/>
    <mergeCell ref="AK36:AM36"/>
    <mergeCell ref="AN36:AP36"/>
    <mergeCell ref="A37:Y38"/>
    <mergeCell ref="Z37:AB37"/>
    <mergeCell ref="AC37:AG37"/>
    <mergeCell ref="AH37:AJ37"/>
    <mergeCell ref="AK37:AM37"/>
    <mergeCell ref="AN37:AP38"/>
    <mergeCell ref="A36:D36"/>
    <mergeCell ref="E36:F36"/>
    <mergeCell ref="G36:I36"/>
    <mergeCell ref="K36:M36"/>
    <mergeCell ref="N36:P36"/>
    <mergeCell ref="Q36:S36"/>
    <mergeCell ref="T36:V36"/>
    <mergeCell ref="W36:Y36"/>
    <mergeCell ref="Z36:AB36"/>
    <mergeCell ref="AC34:AG34"/>
    <mergeCell ref="AH34:AJ34"/>
    <mergeCell ref="AK34:AM34"/>
    <mergeCell ref="AN34:AP34"/>
    <mergeCell ref="A35:D35"/>
    <mergeCell ref="E35:F35"/>
    <mergeCell ref="G35:I35"/>
    <mergeCell ref="K35:M35"/>
    <mergeCell ref="N35:P35"/>
    <mergeCell ref="Q35:S35"/>
    <mergeCell ref="AN35:AP35"/>
    <mergeCell ref="T35:V35"/>
    <mergeCell ref="W35:Y35"/>
    <mergeCell ref="Z35:AB35"/>
    <mergeCell ref="AC35:AG35"/>
    <mergeCell ref="AH35:AJ35"/>
    <mergeCell ref="AK35:AM35"/>
    <mergeCell ref="A34:D34"/>
    <mergeCell ref="E34:F34"/>
    <mergeCell ref="G34:I34"/>
    <mergeCell ref="K34:M34"/>
    <mergeCell ref="N34:P34"/>
    <mergeCell ref="Q34:S34"/>
    <mergeCell ref="T34:V34"/>
    <mergeCell ref="W34:Y34"/>
    <mergeCell ref="Z34:AB34"/>
    <mergeCell ref="AC32:AG32"/>
    <mergeCell ref="AH32:AJ32"/>
    <mergeCell ref="AK32:AM32"/>
    <mergeCell ref="AN32:AP32"/>
    <mergeCell ref="A33:D33"/>
    <mergeCell ref="E33:F33"/>
    <mergeCell ref="G33:I33"/>
    <mergeCell ref="K33:M33"/>
    <mergeCell ref="N33:P33"/>
    <mergeCell ref="Q33:S33"/>
    <mergeCell ref="AN33:AP33"/>
    <mergeCell ref="T33:V33"/>
    <mergeCell ref="W33:Y33"/>
    <mergeCell ref="Z33:AB33"/>
    <mergeCell ref="AC33:AG33"/>
    <mergeCell ref="AH33:AJ33"/>
    <mergeCell ref="AK33:AM33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AC30:AG30"/>
    <mergeCell ref="AH30:AJ30"/>
    <mergeCell ref="AK30:AM30"/>
    <mergeCell ref="AN30:AP30"/>
    <mergeCell ref="A31:D31"/>
    <mergeCell ref="E31:F31"/>
    <mergeCell ref="G31:I31"/>
    <mergeCell ref="K31:M31"/>
    <mergeCell ref="N31:P31"/>
    <mergeCell ref="Q31:S31"/>
    <mergeCell ref="AN31:AP31"/>
    <mergeCell ref="T31:V31"/>
    <mergeCell ref="W31:Y31"/>
    <mergeCell ref="Z31:AB31"/>
    <mergeCell ref="AC31:AG31"/>
    <mergeCell ref="AH31:AJ31"/>
    <mergeCell ref="AK31:AM31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AC28:AG28"/>
    <mergeCell ref="AH28:AJ28"/>
    <mergeCell ref="AK28:AM28"/>
    <mergeCell ref="AN28:AP28"/>
    <mergeCell ref="A29:D29"/>
    <mergeCell ref="E29:F29"/>
    <mergeCell ref="G29:I29"/>
    <mergeCell ref="K29:M29"/>
    <mergeCell ref="N29:P29"/>
    <mergeCell ref="Q29:S29"/>
    <mergeCell ref="AN29:AP29"/>
    <mergeCell ref="T29:V29"/>
    <mergeCell ref="W29:Y29"/>
    <mergeCell ref="Z29:AB29"/>
    <mergeCell ref="AC29:AG29"/>
    <mergeCell ref="AH29:AJ29"/>
    <mergeCell ref="AK29:AM29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AK26:AM26"/>
    <mergeCell ref="AN26:AP26"/>
    <mergeCell ref="A27:D27"/>
    <mergeCell ref="E27:F27"/>
    <mergeCell ref="G27:I27"/>
    <mergeCell ref="K27:M27"/>
    <mergeCell ref="N27:P27"/>
    <mergeCell ref="Q27:S27"/>
    <mergeCell ref="AN27:AP27"/>
    <mergeCell ref="T27:V27"/>
    <mergeCell ref="W27:Y27"/>
    <mergeCell ref="Z27:AB27"/>
    <mergeCell ref="AC27:AG27"/>
    <mergeCell ref="AH27:AJ27"/>
    <mergeCell ref="AK27:AM27"/>
    <mergeCell ref="AN25:AP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25:D25"/>
    <mergeCell ref="E25:F25"/>
    <mergeCell ref="G25:I25"/>
    <mergeCell ref="K25:M25"/>
    <mergeCell ref="N25:P25"/>
    <mergeCell ref="Q25:S25"/>
    <mergeCell ref="AC26:AG26"/>
    <mergeCell ref="AH26:AJ26"/>
    <mergeCell ref="W23:Y24"/>
    <mergeCell ref="Z23:AB24"/>
    <mergeCell ref="AC23:AG24"/>
    <mergeCell ref="AH23:AJ24"/>
    <mergeCell ref="AK23:AM24"/>
    <mergeCell ref="AN23:AP24"/>
    <mergeCell ref="A23:D24"/>
    <mergeCell ref="E23:F24"/>
    <mergeCell ref="G23:M23"/>
    <mergeCell ref="N23:P24"/>
    <mergeCell ref="Q23:S24"/>
    <mergeCell ref="T23:V24"/>
    <mergeCell ref="G24:I24"/>
    <mergeCell ref="K24:M24"/>
    <mergeCell ref="A18:AP18"/>
    <mergeCell ref="A19:D20"/>
    <mergeCell ref="E19:R20"/>
    <mergeCell ref="S19:AP22"/>
    <mergeCell ref="A21:D22"/>
    <mergeCell ref="E21:K22"/>
    <mergeCell ref="L21:M22"/>
    <mergeCell ref="N21:N22"/>
    <mergeCell ref="AI15:AP15"/>
    <mergeCell ref="A16:D16"/>
    <mergeCell ref="F16:G16"/>
    <mergeCell ref="I16:K16"/>
    <mergeCell ref="L16:AP16"/>
    <mergeCell ref="A17:D17"/>
    <mergeCell ref="E17:O17"/>
    <mergeCell ref="P17:S17"/>
    <mergeCell ref="T17:AD17"/>
    <mergeCell ref="AE17:AP17"/>
    <mergeCell ref="A14:D14"/>
    <mergeCell ref="E14:O14"/>
    <mergeCell ref="P14:S14"/>
    <mergeCell ref="T14:AD14"/>
    <mergeCell ref="AE14:AP14"/>
    <mergeCell ref="A15:D15"/>
    <mergeCell ref="E15:O15"/>
    <mergeCell ref="P15:S15"/>
    <mergeCell ref="T15:AD15"/>
    <mergeCell ref="AE15:AH15"/>
    <mergeCell ref="A13:D13"/>
    <mergeCell ref="E13:O13"/>
    <mergeCell ref="P13:S13"/>
    <mergeCell ref="T13:AD13"/>
    <mergeCell ref="AE13:AH13"/>
    <mergeCell ref="AI13:AP13"/>
    <mergeCell ref="A11:AP11"/>
    <mergeCell ref="F12:AC12"/>
    <mergeCell ref="AD12:AE12"/>
    <mergeCell ref="AF12:AG12"/>
    <mergeCell ref="AI12:AJ12"/>
    <mergeCell ref="AL12:AM12"/>
    <mergeCell ref="AO12:AP12"/>
    <mergeCell ref="A8:AP8"/>
    <mergeCell ref="E9:AP9"/>
    <mergeCell ref="A10:D10"/>
    <mergeCell ref="E10:S10"/>
    <mergeCell ref="T10:W10"/>
    <mergeCell ref="X10:AD10"/>
    <mergeCell ref="AE10:AP10"/>
    <mergeCell ref="AE6:AG6"/>
    <mergeCell ref="AH6:AM6"/>
    <mergeCell ref="D7:F7"/>
    <mergeCell ref="G7:L7"/>
    <mergeCell ref="M7:O7"/>
    <mergeCell ref="P7:U7"/>
    <mergeCell ref="V7:X7"/>
    <mergeCell ref="Y7:AD7"/>
    <mergeCell ref="AE7:AG7"/>
    <mergeCell ref="AH7:AM7"/>
    <mergeCell ref="A1:G1"/>
    <mergeCell ref="A2:AP2"/>
    <mergeCell ref="A3:AP3"/>
    <mergeCell ref="A5:C7"/>
    <mergeCell ref="D5:F5"/>
    <mergeCell ref="G5:L5"/>
    <mergeCell ref="M5:O5"/>
    <mergeCell ref="P5:U5"/>
    <mergeCell ref="V5:X5"/>
    <mergeCell ref="Y5:AD5"/>
    <mergeCell ref="AE5:AG5"/>
    <mergeCell ref="AH5:AM5"/>
    <mergeCell ref="D6:F6"/>
    <mergeCell ref="G6:L6"/>
    <mergeCell ref="M6:O6"/>
    <mergeCell ref="P6:U6"/>
    <mergeCell ref="V6:X6"/>
    <mergeCell ref="Y6:AD6"/>
  </mergeCells>
  <phoneticPr fontId="4"/>
  <conditionalFormatting sqref="N25:P36 AH25:AM36">
    <cfRule type="containsBlanks" dxfId="49" priority="4">
      <formula>LEN(TRIM(N25))=0</formula>
    </cfRule>
  </conditionalFormatting>
  <conditionalFormatting sqref="AF12 AI12 AL12 A25:D36 G25:I36 K25:M36 Q25:Y36 AN25:AP36 A41:AP42 E13:O13 X10:AD10 AI13:AP13 E15:O15 T13:AD15 AI15:AP15 F16:G16 I16:K16 E17:O17 T17:AD17">
    <cfRule type="containsBlanks" dxfId="48" priority="3">
      <formula>LEN(TRIM(A10))=0</formula>
    </cfRule>
  </conditionalFormatting>
  <conditionalFormatting sqref="L16:AP16">
    <cfRule type="cellIs" dxfId="47" priority="2" operator="equal">
      <formula>""</formula>
    </cfRule>
  </conditionalFormatting>
  <conditionalFormatting sqref="E14:O14">
    <cfRule type="cellIs" dxfId="46" priority="1" operator="equal">
      <formula>""</formula>
    </cfRule>
  </conditionalFormatting>
  <dataValidations count="4">
    <dataValidation allowBlank="1" showInputMessage="1" showErrorMessage="1" prompt="車賃は自動計算されますので入力不要です" sqref="AC25:AG36"/>
    <dataValidation type="list" allowBlank="1" sqref="N25:P36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qref="AK25:AM36">
      <formula1>"9800,10900"</formula1>
    </dataValidation>
    <dataValidation type="list" allowBlank="1" showInputMessage="1" showErrorMessage="1" errorTitle="確認" error="旅費基準をご確認ください" sqref="AH25:AJ36">
      <formula1>"1100"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R5_コミュ</vt:lpstr>
      <vt:lpstr>【様式12】経費報告書兼支払依頼書</vt:lpstr>
      <vt:lpstr>【様式13】旅費実費内訳明細書①</vt:lpstr>
      <vt:lpstr>【様式13】旅費実費内訳明細書②</vt:lpstr>
      <vt:lpstr>【様式13】旅費実費内訳明細書③</vt:lpstr>
      <vt:lpstr>【様式13】旅費実費内訳明細書④</vt:lpstr>
      <vt:lpstr>【様式13】旅費実費内訳明細書⑤</vt:lpstr>
      <vt:lpstr>【様式13】旅費実費内訳明細書⑥</vt:lpstr>
      <vt:lpstr>【様式13】旅費実費内訳明細書⑦</vt:lpstr>
      <vt:lpstr>【様式13】旅費実費内訳明細書⑧</vt:lpstr>
      <vt:lpstr>【参考】領収書貼付シート</vt:lpstr>
      <vt:lpstr>【様式12】経費報告書兼支払依頼書 (記入例)</vt:lpstr>
      <vt:lpstr>【様式13】旅費実費内訳明細書 (記入例)</vt:lpstr>
      <vt:lpstr>都道府県リスト</vt:lpstr>
      <vt:lpstr>【参考】領収書貼付シート!Print_Area</vt:lpstr>
      <vt:lpstr>【様式12】経費報告書兼支払依頼書!Print_Area</vt:lpstr>
      <vt:lpstr>'【様式12】経費報告書兼支払依頼書 (記入例)'!Print_Area</vt:lpstr>
      <vt:lpstr>'【様式13】旅費実費内訳明細書 (記入例)'!Print_Area</vt:lpstr>
      <vt:lpstr>【様式13】旅費実費内訳明細書①!Print_Area</vt:lpstr>
      <vt:lpstr>【様式13】旅費実費内訳明細書②!Print_Area</vt:lpstr>
      <vt:lpstr>【様式13】旅費実費内訳明細書③!Print_Area</vt:lpstr>
      <vt:lpstr>【様式13】旅費実費内訳明細書④!Print_Area</vt:lpstr>
      <vt:lpstr>【様式13】旅費実費内訳明細書⑤!Print_Area</vt:lpstr>
      <vt:lpstr>【様式13】旅費実費内訳明細書⑥!Print_Area</vt:lpstr>
      <vt:lpstr>【様式13】旅費実費内訳明細書⑦!Print_Area</vt:lpstr>
      <vt:lpstr>【様式13】旅費実費内訳明細書⑧!Print_Area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kodomo014</dc:creator>
  <cp:lastModifiedBy>tsc001</cp:lastModifiedBy>
  <cp:lastPrinted>2023-05-26T01:52:20Z</cp:lastPrinted>
  <dcterms:created xsi:type="dcterms:W3CDTF">2021-06-04T03:16:07Z</dcterms:created>
  <dcterms:modified xsi:type="dcterms:W3CDTF">2023-06-30T07:24:15Z</dcterms:modified>
</cp:coreProperties>
</file>