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<sst xmlns="http://schemas.openxmlformats.org/spreadsheetml/2006/main" count="1346" uniqueCount="592">
  <si>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</si>
  <si>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</si>
  <si>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</si>
  <si>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</si>
  <si>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</si>
  <si>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</si>
  <si>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</si>
  <si>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</si>
  <si>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</si>
  <si>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</si>
  <si>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</si>
  <si>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</si>
  <si>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</si>
  <si>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</si>
  <si>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</si>
  <si>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</si>
  <si>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</si>
  <si>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</si>
  <si>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</si>
  <si>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</si>
  <si>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</si>
  <si>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</si>
  <si>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</si>
  <si>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</si>
  <si>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</si>
  <si>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</si>
  <si>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</si>
  <si>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</si>
  <si>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</si>
  <si>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</si>
  <si>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</si>
  <si>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</si>
  <si>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</si>
  <si>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</si>
  <si>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</si>
  <si>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</si>
  <si>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</si>
  <si>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</si>
  <si>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</si>
  <si>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</si>
  <si>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</si>
  <si>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</si>
  <si>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</si>
  <si>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</si>
  <si>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</si>
  <si>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</si>
  <si>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</si>
  <si>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</si>
  <si>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</si>
  <si>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</si>
  <si>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</si>
  <si>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</si>
  <si>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</si>
  <si>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</si>
  <si>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</si>
  <si>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</si>
  <si>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</si>
  <si>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</si>
  <si>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</si>
  <si>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</si>
  <si>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</si>
  <si>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</si>
  <si>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</si>
  <si>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</si>
  <si>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</si>
  <si>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</si>
  <si>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</si>
  <si>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</si>
  <si>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</si>
  <si>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</si>
  <si>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</si>
  <si>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</si>
  <si>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</si>
  <si>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</si>
  <si>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</si>
  <si>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</si>
  <si>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</si>
  <si>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</si>
  <si>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</si>
  <si>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</si>
  <si>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</si>
  <si>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</si>
  <si>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</si>
  <si>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</si>
  <si>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</si>
  <si>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</si>
  <si>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</si>
  <si>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</si>
  <si>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</si>
  <si>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</si>
  <si>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</si>
  <si>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</si>
  <si>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</si>
  <si>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</si>
  <si>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</si>
  <si>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</si>
  <si>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</si>
  <si>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</si>
  <si>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</si>
  <si>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</si>
  <si>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</si>
  <si>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</si>
  <si>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</si>
  <si>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</si>
  <si>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</si>
  <si>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</si>
  <si>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</si>
  <si>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</si>
  <si>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</si>
  <si>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</si>
  <si>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</si>
  <si>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</si>
  <si>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</si>
  <si>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</si>
  <si>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</si>
  <si>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</si>
  <si>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</si>
  <si>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</si>
  <si>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</si>
  <si>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</si>
  <si>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</si>
  <si>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</si>
  <si>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</si>
  <si>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</si>
  <si>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</si>
  <si>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</si>
  <si>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</si>
  <si>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</si>
  <si>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</si>
  <si>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</si>
  <si>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</si>
  <si>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</si>
  <si>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</si>
  <si>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</si>
  <si>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</si>
  <si>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</si>
  <si>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</si>
  <si>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</si>
  <si>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</si>
  <si>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</si>
  <si>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</si>
  <si>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</si>
  <si>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</si>
  <si>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</si>
  <si>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</si>
  <si>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</si>
  <si>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</si>
  <si>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</si>
  <si>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</si>
  <si>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</si>
  <si>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</si>
  <si>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</si>
  <si>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</si>
  <si>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</si>
  <si>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</si>
  <si>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</si>
  <si>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</si>
  <si>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</si>
  <si>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</si>
  <si>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</si>
  <si>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</si>
  <si>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</si>
  <si>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</si>
  <si>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</si>
  <si>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</si>
  <si>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</si>
  <si>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</si>
  <si>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</si>
  <si>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</si>
  <si>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</si>
  <si>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</si>
  <si>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</si>
  <si>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</si>
  <si>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</si>
  <si>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</si>
  <si>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</si>
  <si>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</si>
  <si>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</si>
  <si>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</si>
  <si>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</si>
  <si>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</si>
  <si>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</si>
  <si>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</si>
  <si>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</si>
  <si>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</si>
  <si>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</si>
  <si>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</si>
  <si>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</si>
  <si>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</si>
  <si>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</si>
  <si>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</si>
  <si>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</si>
  <si>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</si>
  <si>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</si>
  <si>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</si>
  <si>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</si>
  <si>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</si>
  <si>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</si>
  <si>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</si>
  <si>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</si>
  <si>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</si>
  <si>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</si>
  <si>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</si>
  <si>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</si>
  <si>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</si>
  <si>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</si>
  <si>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</si>
  <si>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</si>
  <si>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</si>
  <si>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</si>
  <si>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</si>
  <si>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</si>
  <si>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</si>
  <si>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</si>
  <si>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</si>
  <si>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</si>
  <si>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</si>
  <si>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</si>
  <si>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</si>
  <si>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</si>
  <si>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</si>
  <si>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</si>
  <si>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</si>
  <si>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</si>
  <si>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</si>
  <si>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</si>
  <si>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</si>
  <si>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</si>
  <si>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</si>
  <si>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</si>
  <si>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</si>
  <si>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</si>
  <si>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</si>
  <si>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</si>
  <si>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</si>
  <si>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</si>
  <si>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</si>
  <si>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</si>
  <si>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</si>
  <si>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</si>
  <si>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</si>
  <si>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</si>
  <si>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</si>
  <si>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</si>
  <si>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</si>
  <si>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</si>
  <si>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</si>
  <si>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</si>
  <si>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</si>
  <si>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</si>
  <si>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</si>
  <si>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</si>
  <si>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</si>
  <si>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</si>
  <si>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</si>
  <si>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</si>
  <si>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</si>
  <si>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</si>
  <si>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</si>
  <si>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</si>
  <si>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</si>
  <si>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</si>
  <si>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</si>
  <si>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</si>
  <si>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</si>
  <si>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</si>
  <si>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</si>
  <si>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</si>
  <si>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</si>
  <si>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</si>
  <si>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</si>
  <si>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</si>
  <si>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</si>
  <si>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</si>
  <si>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</si>
  <si>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</si>
  <si>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</si>
  <si>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</si>
  <si>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</si>
  <si>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</si>
  <si>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</si>
  <si>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</si>
  <si>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</si>
  <si>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</si>
  <si>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</si>
  <si>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</si>
  <si>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</si>
  <si>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</si>
  <si>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</si>
  <si>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</si>
  <si>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</si>
  <si>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</si>
  <si>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</si>
  <si>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</si>
  <si>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</si>
  <si>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</si>
  <si>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</si>
  <si>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</si>
  <si>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</si>
  <si>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</si>
  <si>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</si>
  <si>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</si>
  <si>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</si>
  <si>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</si>
  <si>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</si>
  <si>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</si>
  <si>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</si>
  <si>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</si>
  <si>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</si>
  <si>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</si>
  <si>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</si>
  <si>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</si>
  <si>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</si>
  <si>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</si>
  <si>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</si>
  <si>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</si>
  <si>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</si>
  <si>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</si>
  <si>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</si>
  <si>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</si>
  <si>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</si>
  <si>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</si>
  <si>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</si>
  <si>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</si>
  <si>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</si>
  <si>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</si>
  <si>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</si>
  <si>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</si>
  <si>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</si>
  <si>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</si>
  <si>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</si>
  <si>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</si>
  <si>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</si>
  <si>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</si>
  <si>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</si>
  <si>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</si>
  <si>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</si>
  <si>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</si>
  <si>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</si>
  <si>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</si>
  <si>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</si>
  <si>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</si>
  <si>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</si>
  <si>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</si>
  <si>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</si>
  <si>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</si>
  <si>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</si>
  <si>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</si>
  <si>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</si>
  <si>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</si>
  <si>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</si>
  <si>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</si>
  <si>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</si>
  <si>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</si>
  <si>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</si>
  <si>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</si>
  <si>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</si>
  <si>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</si>
  <si>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</si>
  <si>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</si>
  <si>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</si>
  <si>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</si>
  <si>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</si>
  <si>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</si>
  <si>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</si>
  <si>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</si>
  <si>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</si>
  <si>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</si>
  <si>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</si>
  <si>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</si>
  <si>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</si>
  <si>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</si>
  <si>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</si>
  <si>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</si>
  <si>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</si>
  <si>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</si>
  <si>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</si>
  <si>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</si>
  <si>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</si>
  <si>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</si>
  <si>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</si>
  <si>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</si>
  <si>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</si>
  <si>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</si>
  <si>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</si>
  <si>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</si>
  <si>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</si>
  <si>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</si>
  <si>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</si>
  <si>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</si>
  <si>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</si>
  <si>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</si>
  <si>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</si>
  <si>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</si>
  <si>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</si>
  <si>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</si>
  <si>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</si>
  <si>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</si>
  <si>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</si>
  <si>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</si>
  <si>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</si>
  <si>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</si>
  <si>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</si>
  <si>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</si>
  <si>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</si>
  <si>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</si>
  <si>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</si>
  <si>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</si>
  <si>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</si>
  <si>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</si>
  <si>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</si>
  <si>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</si>
  <si>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</si>
  <si>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</si>
  <si>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</si>
  <si>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</si>
  <si>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</si>
  <si>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</si>
  <si>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</si>
  <si>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</si>
  <si>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</si>
  <si>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</si>
  <si>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</si>
  <si>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</si>
  <si>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</si>
  <si>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</si>
  <si>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</si>
  <si>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</si>
  <si>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</si>
  <si>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</si>
  <si>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</si>
  <si>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</si>
  <si>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</si>
  <si>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</si>
  <si>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</si>
  <si>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</si>
  <si>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</si>
  <si>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</si>
  <si>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</si>
  <si>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</si>
  <si>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</si>
  <si>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</si>
  <si>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</si>
  <si>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</si>
  <si>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</si>
  <si>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</si>
  <si>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</si>
  <si>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</si>
  <si>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</si>
  <si>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</si>
  <si>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</si>
  <si>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</si>
  <si>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</si>
  <si>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</si>
  <si>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</si>
  <si>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</si>
  <si>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</si>
  <si>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</si>
  <si>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</si>
  <si>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</si>
  <si>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</si>
  <si>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</si>
  <si>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</si>
  <si>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</si>
  <si>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</si>
  <si>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</si>
  <si>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</si>
  <si>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</si>
  <si>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</si>
  <si>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</si>
  <si>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</si>
  <si>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</si>
  <si>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</si>
  <si>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</si>
  <si>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</si>
  <si>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</si>
  <si>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</si>
  <si>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</si>
  <si>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</si>
  <si>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</si>
  <si>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</si>
  <si>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</si>
  <si>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</si>
  <si>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</si>
  <si>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</si>
  <si>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</si>
  <si>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</si>
  <si>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</si>
  <si>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</si>
  <si>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</si>
  <si>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</si>
  <si>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</si>
  <si>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</si>
  <si>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</si>
  <si>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</si>
  <si>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</si>
  <si>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</si>
  <si>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</si>
  <si>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</si>
  <si>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</si>
  <si>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</si>
  <si>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</si>
  <si>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</si>
  <si>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</si>
  <si>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</si>
  <si>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</si>
  <si>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</si>
  <si>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</si>
  <si>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</si>
  <si>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</si>
  <si>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</si>
  <si>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</si>
  <si>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</si>
  <si>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</si>
  <si>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</si>
  <si>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</si>
  <si>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</si>
  <si>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</si>
  <si>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</si>
  <si>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</si>
  <si>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</si>
  <si>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</si>
  <si>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</si>
  <si>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</si>
  <si>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</si>
  <si>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</si>
  <si>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</si>
  <si>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</si>
  <si>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</si>
  <si>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</si>
  <si>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</si>
  <si>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</si>
  <si>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</si>
  <si>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</si>
  <si>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</si>
  <si>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</si>
  <si>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</si>
  <si>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</si>
  <si>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</si>
  <si>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</si>
  <si>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</si>
  <si>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</si>
  <si>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</si>
  <si>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</si>
  <si>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</si>
  <si>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</si>
  <si>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</si>
  <si>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</si>
  <si>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</si>
  <si>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</si>
  <si>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</si>
  <si>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</si>
  <si>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</si>
  <si>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</si>
  <si>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</si>
  <si>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</si>
  <si>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</si>
  <si>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</si>
  <si>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</si>
  <si>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</si>
  <si>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</si>
  <si>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</si>
  <si>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</si>
  <si>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</si>
  <si>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</si>
  <si>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</si>
  <si>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</si>
  <si>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</si>
  <si>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</si>
  <si>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</si>
  <si>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</si>
  <si>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</si>
  <si>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</si>
  <si>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</si>
  <si>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</si>
  <si>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</si>
  <si>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</si>
  <si>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</si>
  <si>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</si>
  <si>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</si>
  <si>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</si>
  <si>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</si>
  <si>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</si>
  <si>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</si>
  <si>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条件が合えば可</t>
  </si>
  <si>
    <t>不要</t>
  </si>
  <si>
    <t>なくても良い</t>
  </si>
  <si>
    <t>使わない</t>
  </si>
  <si>
    <t>応相談</t>
  </si>
  <si>
    <t>小型トラック(軽トラック)</t>
  </si>
  <si>
    <t>要</t>
  </si>
  <si>
    <t>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</si>
</sst>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32" fillId="0" borderId="0" xfId="4"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517071</xdr:colOff>
      <xdr:row>59</xdr:row>
      <xdr:rowOff>81642</xdr:rowOff>
    </xdr:from>
    <xdr:to>
      <xdr:col>10</xdr:col>
      <xdr:colOff>517072</xdr:colOff>
      <xdr:row>62</xdr:row>
      <xdr:rowOff>149678</xdr:rowOff>
    </xdr:to>
    <xdr:cxnSp macro="">
      <xdr:nvCxnSpPr>
        <xdr:cNvPr id="20" name="直線矢印コネクタ 19">
          <a:extLst>
            <a:ext uri="{FF2B5EF4-FFF2-40B4-BE49-F238E27FC236}">
              <a16:creationId xmlns:a16="http://schemas.microsoft.com/office/drawing/2014/main" id="{CA9EB795-2CFF-49E4-8AB0-3A6BC641A61F}"/>
            </a:ext>
          </a:extLst>
        </xdr:cNvPr>
        <xdr:cNvCxnSpPr/>
      </xdr:nvCxnSpPr>
      <xdr:spPr>
        <a:xfrm flipH="1">
          <a:off x="6749142" y="15675428"/>
          <a:ext cx="1" cy="775607"/>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59</xdr:row>
      <xdr:rowOff>81642</xdr:rowOff>
    </xdr:from>
    <xdr:to>
      <xdr:col>2</xdr:col>
      <xdr:colOff>299357</xdr:colOff>
      <xdr:row>62</xdr:row>
      <xdr:rowOff>176893</xdr:rowOff>
    </xdr:to>
    <xdr:cxnSp macro="">
      <xdr:nvCxnSpPr>
        <xdr:cNvPr id="15" name="直線矢印コネクタ 14">
          <a:extLst>
            <a:ext uri="{FF2B5EF4-FFF2-40B4-BE49-F238E27FC236}">
              <a16:creationId xmlns:a16="http://schemas.microsoft.com/office/drawing/2014/main" id="{D970A607-2A78-4848-B0CC-1A28B4871F78}"/>
            </a:ext>
          </a:extLst>
        </xdr:cNvPr>
        <xdr:cNvCxnSpPr/>
      </xdr:nvCxnSpPr>
      <xdr:spPr>
        <a:xfrm>
          <a:off x="1224644" y="15675428"/>
          <a:ext cx="13606" cy="802822"/>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188989</xdr:rowOff>
    </xdr:from>
    <xdr:to>
      <xdr:col>10</xdr:col>
      <xdr:colOff>219076</xdr:colOff>
      <xdr:row>72</xdr:row>
      <xdr:rowOff>164798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97934" y="16735275"/>
          <a:ext cx="4853213" cy="21801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317351</xdr:colOff>
      <xdr:row>71</xdr:row>
      <xdr:rowOff>35160</xdr:rowOff>
    </xdr:from>
    <xdr:to>
      <xdr:col>10</xdr:col>
      <xdr:colOff>232683</xdr:colOff>
      <xdr:row>72</xdr:row>
      <xdr:rowOff>65948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20299" y="18492094"/>
          <a:ext cx="4821606" cy="273406"/>
          <a:chOff x="1076477" y="14932423"/>
          <a:chExt cx="4160761" cy="3169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2423"/>
            <a:ext cx="1056317" cy="3169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11</a:t>
            </a:r>
            <a:r>
              <a:rPr kumimoji="1" lang="ja-JP" altLang="en-US" sz="1100" b="1"/>
              <a:t>ｍ</a:t>
            </a:r>
          </a:p>
        </xdr:txBody>
      </xdr:sp>
    </xdr:grpSp>
    <xdr:clientData/>
  </xdr:twoCellAnchor>
  <xdr:twoCellAnchor>
    <xdr:from>
      <xdr:col>9</xdr:col>
      <xdr:colOff>170693</xdr:colOff>
      <xdr:row>63</xdr:row>
      <xdr:rowOff>182941</xdr:rowOff>
    </xdr:from>
    <xdr:to>
      <xdr:col>10</xdr:col>
      <xdr:colOff>173719</xdr:colOff>
      <xdr:row>72</xdr:row>
      <xdr:rowOff>176893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643075" y="16698932"/>
          <a:ext cx="739866" cy="217751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a:t>
            </a:r>
            <a:r>
              <a:rPr kumimoji="1" lang="en-US" altLang="ja-JP" sz="1100" b="1"/>
              <a:t>8</a:t>
            </a:r>
            <a:r>
              <a:rPr kumimoji="1" lang="ja-JP" altLang="en-US" sz="1100" b="1"/>
              <a:t>ｍ</a:t>
            </a:r>
          </a:p>
        </xdr:txBody>
      </xdr:sp>
    </xdr:grpSp>
    <xdr:clientData/>
  </xdr:twoCellAnchor>
  <xdr:twoCellAnchor>
    <xdr:from>
      <xdr:col>2</xdr:col>
      <xdr:colOff>122464</xdr:colOff>
      <xdr:row>75</xdr:row>
      <xdr:rowOff>149678</xdr:rowOff>
    </xdr:from>
    <xdr:to>
      <xdr:col>6</xdr:col>
      <xdr:colOff>272143</xdr:colOff>
      <xdr:row>90</xdr:row>
      <xdr:rowOff>176893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061357" y="19635107"/>
          <a:ext cx="2653393" cy="37011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326573</xdr:colOff>
      <xdr:row>75</xdr:row>
      <xdr:rowOff>150136</xdr:rowOff>
    </xdr:from>
    <xdr:to>
      <xdr:col>11</xdr:col>
      <xdr:colOff>285752</xdr:colOff>
      <xdr:row>90</xdr:row>
      <xdr:rowOff>205850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4435930" y="19635565"/>
          <a:ext cx="2735036" cy="372964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285748</xdr:colOff>
      <xdr:row>88</xdr:row>
      <xdr:rowOff>190505</xdr:rowOff>
    </xdr:from>
    <xdr:to>
      <xdr:col>7</xdr:col>
      <xdr:colOff>312963</xdr:colOff>
      <xdr:row>90</xdr:row>
      <xdr:rowOff>73771</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3709356" y="22771944"/>
          <a:ext cx="692168" cy="368502"/>
          <a:chOff x="2945206" y="17488610"/>
          <a:chExt cx="613070" cy="15098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2945206" y="17488610"/>
            <a:ext cx="613070"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022238" y="18054011"/>
            <a:ext cx="511995" cy="9444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1.2</a:t>
            </a:r>
            <a:r>
              <a:rPr kumimoji="1" lang="ja-JP" altLang="en-US" sz="1400" b="1"/>
              <a:t>ｍ</a:t>
            </a:r>
            <a:endParaRPr kumimoji="1" lang="en-US" altLang="ja-JP" sz="1400" b="1"/>
          </a:p>
        </xdr:txBody>
      </xdr:sp>
    </xdr:grpSp>
    <xdr:clientData/>
  </xdr:twoCellAnchor>
  <xdr:twoCellAnchor>
    <xdr:from>
      <xdr:col>1</xdr:col>
      <xdr:colOff>408214</xdr:colOff>
      <xdr:row>62</xdr:row>
      <xdr:rowOff>220674</xdr:rowOff>
    </xdr:from>
    <xdr:to>
      <xdr:col>3</xdr:col>
      <xdr:colOff>276282</xdr:colOff>
      <xdr:row>70</xdr:row>
      <xdr:rowOff>217714</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66750" y="16522031"/>
          <a:ext cx="915818" cy="19564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331066</xdr:colOff>
      <xdr:row>56</xdr:row>
      <xdr:rowOff>169558</xdr:rowOff>
    </xdr:from>
    <xdr:to>
      <xdr:col>9</xdr:col>
      <xdr:colOff>299357</xdr:colOff>
      <xdr:row>62</xdr:row>
      <xdr:rowOff>13608</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2290495" y="15069379"/>
          <a:ext cx="3506148" cy="12455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11236</xdr:colOff>
      <xdr:row>59</xdr:row>
      <xdr:rowOff>69520</xdr:rowOff>
    </xdr:from>
    <xdr:to>
      <xdr:col>11</xdr:col>
      <xdr:colOff>489857</xdr:colOff>
      <xdr:row>61</xdr:row>
      <xdr:rowOff>115571</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314184" y="15650982"/>
          <a:ext cx="6031876" cy="495344"/>
          <a:chOff x="13749130" y="11153727"/>
          <a:chExt cx="5414992" cy="477484"/>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8336988" y="11356702"/>
            <a:ext cx="827134" cy="2745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通り抜け</a:t>
            </a:r>
          </a:p>
        </xdr:txBody>
      </xdr:sp>
    </xdr:grpSp>
    <xdr:clientData/>
  </xdr:twoCellAnchor>
  <xdr:twoCellAnchor>
    <xdr:from>
      <xdr:col>8</xdr:col>
      <xdr:colOff>507368</xdr:colOff>
      <xdr:row>59</xdr:row>
      <xdr:rowOff>81643</xdr:rowOff>
    </xdr:from>
    <xdr:to>
      <xdr:col>10</xdr:col>
      <xdr:colOff>326572</xdr:colOff>
      <xdr:row>59</xdr:row>
      <xdr:rowOff>83123</xdr:rowOff>
    </xdr:to>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flipV="1">
          <a:off x="5351511" y="15675429"/>
          <a:ext cx="1207132" cy="148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6</xdr:col>
      <xdr:colOff>272144</xdr:colOff>
      <xdr:row>90</xdr:row>
      <xdr:rowOff>214164</xdr:rowOff>
    </xdr:from>
    <xdr:ext cx="1594447" cy="57505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714751" y="23373521"/>
          <a:ext cx="1594447" cy="575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演者が通るスペースを空けて頂きます。</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10</xdr:col>
      <xdr:colOff>333331</xdr:colOff>
      <xdr:row>73</xdr:row>
      <xdr:rowOff>114461</xdr:rowOff>
    </xdr:from>
    <xdr:ext cx="710644"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rot="1196251">
          <a:off x="6565402" y="1911003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628683</xdr:colOff>
      <xdr:row>60</xdr:row>
      <xdr:rowOff>135835</xdr:rowOff>
    </xdr:from>
    <xdr:ext cx="752770" cy="292452"/>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887219" y="15960942"/>
          <a:ext cx="75277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通り抜け</a:t>
          </a:r>
          <a:endParaRPr kumimoji="1" lang="en-US" altLang="ja-JP" sz="1200"/>
        </a:p>
      </xdr:txBody>
    </xdr:sp>
    <xdr:clientData/>
  </xdr:oneCellAnchor>
  <xdr:twoCellAnchor>
    <xdr:from>
      <xdr:col>1</xdr:col>
      <xdr:colOff>476250</xdr:colOff>
      <xdr:row>72</xdr:row>
      <xdr:rowOff>217715</xdr:rowOff>
    </xdr:from>
    <xdr:to>
      <xdr:col>3</xdr:col>
      <xdr:colOff>190499</xdr:colOff>
      <xdr:row>74</xdr:row>
      <xdr:rowOff>13607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734786" y="18968358"/>
          <a:ext cx="761999" cy="28574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340179</xdr:colOff>
      <xdr:row>72</xdr:row>
      <xdr:rowOff>176893</xdr:rowOff>
    </xdr:from>
    <xdr:to>
      <xdr:col>11</xdr:col>
      <xdr:colOff>571500</xdr:colOff>
      <xdr:row>74</xdr:row>
      <xdr:rowOff>13607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6572250" y="18927536"/>
          <a:ext cx="884464" cy="32657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503464</xdr:colOff>
      <xdr:row>78</xdr:row>
      <xdr:rowOff>154768</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9538607" y="2037498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15</xdr:col>
      <xdr:colOff>462643</xdr:colOff>
      <xdr:row>76</xdr:row>
      <xdr:rowOff>203635</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497786" y="19933992"/>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244930</xdr:colOff>
      <xdr:row>54</xdr:row>
      <xdr:rowOff>52026</xdr:rowOff>
    </xdr:from>
    <xdr:to>
      <xdr:col>1</xdr:col>
      <xdr:colOff>190500</xdr:colOff>
      <xdr:row>62</xdr:row>
      <xdr:rowOff>231321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4930" y="14489205"/>
          <a:ext cx="204106" cy="20434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244929</xdr:colOff>
      <xdr:row>63</xdr:row>
      <xdr:rowOff>68035</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4929" y="16614321"/>
          <a:ext cx="192901" cy="766082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74440</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20558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244930</xdr:colOff>
      <xdr:row>62</xdr:row>
      <xdr:rowOff>204107</xdr:rowOff>
    </xdr:from>
    <xdr:to>
      <xdr:col>11</xdr:col>
      <xdr:colOff>563810</xdr:colOff>
      <xdr:row>70</xdr:row>
      <xdr:rowOff>201147</xdr:rowOff>
    </xdr:to>
    <xdr:sp macro="" textlink="">
      <xdr:nvSpPr>
        <xdr:cNvPr id="9" name="テキスト ボックス 8">
          <a:extLst>
            <a:ext uri="{FF2B5EF4-FFF2-40B4-BE49-F238E27FC236}">
              <a16:creationId xmlns:a16="http://schemas.microsoft.com/office/drawing/2014/main" id="{150A90A6-FDCE-4400-A04A-7A71AF70233A}"/>
            </a:ext>
          </a:extLst>
        </xdr:cNvPr>
        <xdr:cNvSpPr txBox="1"/>
      </xdr:nvSpPr>
      <xdr:spPr>
        <a:xfrm>
          <a:off x="6477001" y="16505464"/>
          <a:ext cx="972023" cy="19564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0</xdr:colOff>
      <xdr:row>54</xdr:row>
      <xdr:rowOff>0</xdr:rowOff>
    </xdr:from>
    <xdr:to>
      <xdr:col>22</xdr:col>
      <xdr:colOff>13607</xdr:colOff>
      <xdr:row>57</xdr:row>
      <xdr:rowOff>95250</xdr:rowOff>
    </xdr:to>
    <xdr:cxnSp macro="">
      <xdr:nvCxnSpPr>
        <xdr:cNvPr id="225" name="直線矢印コネクタ 224">
          <a:extLst>
            <a:ext uri="{FF2B5EF4-FFF2-40B4-BE49-F238E27FC236}">
              <a16:creationId xmlns:a16="http://schemas.microsoft.com/office/drawing/2014/main" id="{1DFD43F7-40F0-4AE6-A795-1EBFC43B9183}"/>
            </a:ext>
          </a:extLst>
        </xdr:cNvPr>
        <xdr:cNvCxnSpPr/>
      </xdr:nvCxnSpPr>
      <xdr:spPr>
        <a:xfrm>
          <a:off x="12940393" y="14437179"/>
          <a:ext cx="13607" cy="789214"/>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580980</xdr:colOff>
      <xdr:row>73</xdr:row>
      <xdr:rowOff>144399</xdr:rowOff>
    </xdr:from>
    <xdr:ext cx="710644" cy="325730"/>
    <xdr:sp macro="" textlink="">
      <xdr:nvSpPr>
        <xdr:cNvPr id="226" name="テキスト ボックス 225">
          <a:extLst>
            <a:ext uri="{FF2B5EF4-FFF2-40B4-BE49-F238E27FC236}">
              <a16:creationId xmlns:a16="http://schemas.microsoft.com/office/drawing/2014/main" id="{0A3D3DC6-A631-4635-A66E-3892FB013DEE}"/>
            </a:ext>
          </a:extLst>
        </xdr:cNvPr>
        <xdr:cNvSpPr txBox="1"/>
      </xdr:nvSpPr>
      <xdr:spPr>
        <a:xfrm rot="20335032">
          <a:off x="839516" y="1913997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5"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95"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Q9" sqref="Q9"/>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199</v>
      </c>
      <c r="D2" s="155"/>
      <c r="E2" s="33" t="s">
        <v>5</v>
      </c>
      <c r="F2" s="35" t="str">
        <f>VLOOKUP($C$2,'R6_制作団体一覧'!A:H,2,FALSE)</f>
        <v>伝統芸能</v>
      </c>
      <c r="G2" s="32" t="s">
        <v>2</v>
      </c>
      <c r="H2" s="36" t="str">
        <f>VLOOKUP($C$2,'R6_制作団体一覧'!A:H,3,FALSE)</f>
        <v>邦舞</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舞踊集団菊の会</v>
      </c>
      <c r="D3" s="152"/>
      <c r="E3" s="152"/>
      <c r="F3" s="152"/>
      <c r="G3" s="152"/>
      <c r="H3" s="33" t="s">
        <v>4</v>
      </c>
      <c r="I3" s="153" t="str">
        <f>VLOOKUP($C$2,'R6_制作団体一覧'!A:H,7,FALSE)</f>
        <v>株式会社舞踊集団菊の会</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11</v>
      </c>
      <c r="H14" s="62" t="s">
        <v>43</v>
      </c>
      <c r="I14" s="63" t="s">
        <v>45</v>
      </c>
      <c r="J14" s="64" t="s">
        <v>591</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1.8</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585</v>
      </c>
      <c r="G18" s="146"/>
      <c r="H18" s="117" t="s">
        <v>55</v>
      </c>
      <c r="I18" s="112"/>
      <c r="J18" s="112"/>
      <c r="K18" s="130" t="s">
        <v>586</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587</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585</v>
      </c>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588</v>
      </c>
      <c r="G21" s="131"/>
      <c r="H21" s="132" t="s">
        <v>59</v>
      </c>
      <c r="I21" s="133"/>
      <c r="J21" s="133"/>
      <c r="K21" s="58">
        <v>5</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589</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2.1</v>
      </c>
      <c r="H23" s="74" t="s">
        <v>43</v>
      </c>
      <c r="I23" s="75" t="s">
        <v>61</v>
      </c>
      <c r="J23" s="73">
        <v>6</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590</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1.8</v>
      </c>
      <c r="H50" s="150"/>
      <c r="I50" s="26" t="s">
        <v>7</v>
      </c>
      <c r="J50" s="149">
        <f>J17</f>
        <v>1.8</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5</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F088</v>
      </c>
      <c r="B2" s="83" t="str">
        <f>①ヒアリングシートについて!F2</f>
        <v>伝統芸能</v>
      </c>
      <c r="C2" s="83" t="str">
        <f>①ヒアリングシートについて!H2</f>
        <v>邦舞</v>
      </c>
      <c r="D2" s="83" t="str">
        <f>①ヒアリングシートについて!J2</f>
        <v>A区分</v>
      </c>
      <c r="E2" s="83" t="str">
        <f>①ヒアリングシートについて!L2</f>
        <v>F</v>
      </c>
      <c r="F2" s="83" t="str">
        <f>①ヒアリングシートについて!C3</f>
        <v>舞踊集団菊の会</v>
      </c>
      <c r="G2" s="83" t="str">
        <f>①ヒアリングシートについて!I3</f>
        <v>株式会社舞踊集団菊の会</v>
      </c>
      <c r="H2" s="83" t="str">
        <f>①ヒアリングシートについて!F13</f>
        <v>制限なし</v>
      </c>
      <c r="I2" s="83">
        <f>①ヒアリングシートについて!K13</f>
        <v>30</v>
      </c>
      <c r="J2" s="83">
        <f>①ヒアリングシートについて!G14</f>
        <v>11</v>
      </c>
      <c r="K2" s="83" t="str">
        <f>①ヒアリングシートについて!J14</f>
        <v>7～8</v>
      </c>
      <c r="L2" s="83">
        <f>①ヒアリングシートについて!G15</f>
        <v>0</v>
      </c>
      <c r="M2" s="83" t="str">
        <f>①ヒアリングシートについて!G16</f>
        <v>可</v>
      </c>
      <c r="N2" s="83" t="str">
        <f>①ヒアリングシートについて!K16</f>
        <v>条件が合えば可</v>
      </c>
      <c r="O2" s="83">
        <f>①ヒアリングシートについて!G17</f>
        <v>1.8</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5</v>
      </c>
      <c r="X2" s="83" t="str">
        <f>①ヒアリングシートについて!F22</f>
        <v>小型トラック(軽トラック)</v>
      </c>
      <c r="Y2" s="83">
        <f>①ヒアリングシートについて!I22</f>
        <v>1</v>
      </c>
      <c r="Z2" s="83">
        <f>①ヒアリングシートについて!G23</f>
        <v>2.1</v>
      </c>
      <c r="AA2" s="83">
        <f>①ヒアリングシートについて!J23</f>
        <v>6</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2023-11-07T04:25:58Z</cp:lastPrinted>
  <dcterms:created xsi:type="dcterms:W3CDTF">2017-09-27T00:12:11Z</dcterms:created>
  <dcterms:modified xsi:type="dcterms:W3CDTF">2023-11-07T06:52:13Z</dcterms:modified>
</cp:coreProperties>
</file>