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<sst xmlns="http://schemas.openxmlformats.org/spreadsheetml/2006/main" count="1349" uniqueCount="594">
  <si>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</si>
  <si>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</si>
  <si>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</si>
  <si>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</si>
  <si>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</si>
  <si>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</si>
  <si>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</si>
  <si>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</si>
  <si>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</si>
  <si>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</si>
  <si>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</si>
  <si>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</si>
  <si>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</si>
  <si>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</si>
  <si>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</si>
  <si>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</si>
  <si>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</si>
  <si>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</si>
  <si>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</si>
  <si>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</si>
  <si>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</si>
  <si>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</si>
  <si>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</si>
  <si>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</si>
  <si>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</si>
  <si>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</si>
  <si>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</si>
  <si>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</si>
  <si>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</si>
  <si>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</si>
  <si>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</si>
  <si>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</si>
  <si>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</si>
  <si>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</si>
  <si>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</si>
  <si>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</si>
  <si>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</si>
  <si>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</si>
  <si>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</si>
  <si>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</si>
  <si>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</si>
  <si>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</si>
  <si>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</si>
  <si>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</si>
  <si>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</si>
  <si>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</si>
  <si>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</si>
  <si>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</si>
  <si>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</si>
  <si>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</si>
  <si>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</si>
  <si>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</si>
  <si>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</si>
  <si>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</si>
  <si>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</si>
  <si>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</si>
  <si>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</si>
  <si>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</si>
  <si>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</si>
  <si>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</si>
  <si>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</si>
  <si>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</si>
  <si>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</si>
  <si>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</si>
  <si>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</si>
  <si>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</si>
  <si>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</si>
  <si>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</si>
  <si>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</si>
  <si>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</si>
  <si>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</si>
  <si>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</si>
  <si>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</si>
  <si>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</si>
  <si>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</si>
  <si>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</si>
  <si>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</si>
  <si>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</si>
  <si>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</si>
  <si>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</si>
  <si>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</si>
  <si>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</si>
  <si>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</si>
  <si>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</si>
  <si>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</si>
  <si>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</si>
  <si>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</si>
  <si>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</si>
  <si>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</si>
  <si>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</si>
  <si>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</si>
  <si>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</si>
  <si>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</si>
  <si>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</si>
  <si>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</si>
  <si>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</si>
  <si>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</si>
  <si>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</si>
  <si>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</si>
  <si>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</si>
  <si>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</si>
  <si>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</si>
  <si>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</si>
  <si>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</si>
  <si>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</si>
  <si>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</si>
  <si>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</si>
  <si>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</si>
  <si>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</si>
  <si>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</si>
  <si>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</si>
  <si>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</si>
  <si>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</si>
  <si>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</si>
  <si>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</si>
  <si>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</si>
  <si>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</si>
  <si>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</si>
  <si>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</si>
  <si>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</si>
  <si>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</si>
  <si>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</si>
  <si>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</si>
  <si>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</si>
  <si>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</si>
  <si>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</si>
  <si>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</si>
  <si>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</si>
  <si>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</si>
  <si>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</si>
  <si>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</si>
  <si>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</si>
  <si>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</si>
  <si>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</si>
  <si>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</si>
  <si>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</si>
  <si>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</si>
  <si>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</si>
  <si>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</si>
  <si>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</si>
  <si>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</si>
  <si>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</si>
  <si>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</si>
  <si>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</si>
  <si>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</si>
  <si>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</si>
  <si>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</si>
  <si>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</si>
  <si>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</si>
  <si>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</si>
  <si>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</si>
  <si>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</si>
  <si>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</si>
  <si>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</si>
  <si>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</si>
  <si>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</si>
  <si>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</si>
  <si>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</si>
  <si>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</si>
  <si>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</si>
  <si>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</si>
  <si>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</si>
  <si>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</si>
  <si>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</si>
  <si>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</si>
  <si>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</si>
  <si>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</si>
  <si>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</si>
  <si>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</si>
  <si>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</si>
  <si>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</si>
  <si>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</si>
  <si>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</si>
  <si>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</si>
  <si>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</si>
  <si>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</si>
  <si>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</si>
  <si>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</si>
  <si>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</si>
  <si>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</si>
  <si>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</si>
  <si>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</si>
  <si>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</si>
  <si>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</si>
  <si>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</si>
  <si>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</si>
  <si>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</si>
  <si>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</si>
  <si>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</si>
  <si>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</si>
  <si>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</si>
  <si>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</si>
  <si>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</si>
  <si>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</si>
  <si>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</si>
  <si>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</si>
  <si>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</si>
  <si>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</si>
  <si>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</si>
  <si>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</si>
  <si>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</si>
  <si>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</si>
  <si>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</si>
  <si>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</si>
  <si>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</si>
  <si>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</si>
  <si>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</si>
  <si>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</si>
  <si>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</si>
  <si>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</si>
  <si>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</si>
  <si>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</si>
  <si>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</si>
  <si>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</si>
  <si>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</si>
  <si>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</si>
  <si>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</si>
  <si>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</si>
  <si>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</si>
  <si>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</si>
  <si>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</si>
  <si>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</si>
  <si>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</si>
  <si>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</si>
  <si>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</si>
  <si>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</si>
  <si>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</si>
  <si>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</si>
  <si>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</si>
  <si>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</si>
  <si>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</si>
  <si>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</si>
  <si>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</si>
  <si>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</si>
  <si>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</si>
  <si>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</si>
  <si>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</si>
  <si>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</si>
  <si>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</si>
  <si>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</si>
  <si>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</si>
  <si>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</si>
  <si>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</si>
  <si>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</si>
  <si>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</si>
  <si>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</si>
  <si>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</si>
  <si>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</si>
  <si>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</si>
  <si>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</si>
  <si>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</si>
  <si>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</si>
  <si>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</si>
  <si>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</si>
  <si>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</si>
  <si>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</si>
  <si>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</si>
  <si>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</si>
  <si>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</si>
  <si>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</si>
  <si>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</si>
  <si>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</si>
  <si>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</si>
  <si>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</si>
  <si>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</si>
  <si>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</si>
  <si>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</si>
  <si>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</si>
  <si>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</si>
  <si>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</si>
  <si>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</si>
  <si>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</si>
  <si>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</si>
  <si>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</si>
  <si>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</si>
  <si>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</si>
  <si>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</si>
  <si>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</si>
  <si>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</si>
  <si>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</si>
  <si>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</si>
  <si>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</si>
  <si>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</si>
  <si>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</si>
  <si>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</si>
  <si>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</si>
  <si>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</si>
  <si>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</si>
  <si>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</si>
  <si>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</si>
  <si>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</si>
  <si>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</si>
  <si>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</si>
  <si>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</si>
  <si>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</si>
  <si>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</si>
  <si>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</si>
  <si>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</si>
  <si>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</si>
  <si>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</si>
  <si>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</si>
  <si>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</si>
  <si>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</si>
  <si>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</si>
  <si>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</si>
  <si>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</si>
  <si>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</si>
  <si>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</si>
  <si>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</si>
  <si>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</si>
  <si>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</si>
  <si>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</si>
  <si>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</si>
  <si>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</si>
  <si>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</si>
  <si>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</si>
  <si>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</si>
  <si>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</si>
  <si>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</si>
  <si>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</si>
  <si>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</si>
  <si>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</si>
  <si>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</si>
  <si>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</si>
  <si>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</si>
  <si>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</si>
  <si>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</si>
  <si>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</si>
  <si>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</si>
  <si>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</si>
  <si>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</si>
  <si>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</si>
  <si>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</si>
  <si>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</si>
  <si>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</si>
  <si>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</si>
  <si>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</si>
  <si>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</si>
  <si>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</si>
  <si>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</si>
  <si>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</si>
  <si>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</si>
  <si>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</si>
  <si>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</si>
  <si>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</si>
  <si>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</si>
  <si>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</si>
  <si>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</si>
  <si>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</si>
  <si>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</si>
  <si>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</si>
  <si>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</si>
  <si>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</si>
  <si>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</si>
  <si>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</si>
  <si>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</si>
  <si>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</si>
  <si>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</si>
  <si>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</si>
  <si>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</si>
  <si>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</si>
  <si>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</si>
  <si>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</si>
  <si>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</si>
  <si>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</si>
  <si>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</si>
  <si>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</si>
  <si>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</si>
  <si>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</si>
  <si>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</si>
  <si>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</si>
  <si>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</si>
  <si>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</si>
  <si>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</si>
  <si>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</si>
  <si>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</si>
  <si>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</si>
  <si>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</si>
  <si>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</si>
  <si>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</si>
  <si>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</si>
  <si>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</si>
  <si>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</si>
  <si>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</si>
  <si>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</si>
  <si>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</si>
  <si>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</si>
  <si>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</si>
  <si>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</si>
  <si>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</si>
  <si>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</si>
  <si>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</si>
  <si>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</si>
  <si>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</si>
  <si>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</si>
  <si>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</si>
  <si>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</si>
  <si>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</si>
  <si>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</si>
  <si>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</si>
  <si>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</si>
  <si>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</si>
  <si>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</si>
  <si>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</si>
  <si>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</si>
  <si>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</si>
  <si>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</si>
  <si>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</si>
  <si>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</si>
  <si>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</si>
  <si>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</si>
  <si>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</si>
  <si>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</si>
  <si>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</si>
  <si>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</si>
  <si>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</si>
  <si>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</si>
  <si>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</si>
  <si>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</si>
  <si>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</si>
  <si>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</si>
  <si>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</si>
  <si>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</si>
  <si>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</si>
  <si>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</si>
  <si>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</si>
  <si>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</si>
  <si>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</si>
  <si>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</si>
  <si>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</si>
  <si>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</si>
  <si>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</si>
  <si>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</si>
  <si>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</si>
  <si>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</si>
  <si>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</si>
  <si>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</si>
  <si>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</si>
  <si>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</si>
  <si>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</si>
  <si>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</si>
  <si>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</si>
  <si>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</si>
  <si>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</si>
  <si>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</si>
  <si>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</si>
  <si>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</si>
  <si>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</si>
  <si>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</si>
  <si>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</si>
  <si>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</si>
  <si>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</si>
  <si>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</si>
  <si>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</si>
  <si>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</si>
  <si>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</si>
  <si>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</si>
  <si>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</si>
  <si>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</si>
  <si>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</si>
  <si>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</si>
  <si>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</si>
  <si>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</si>
  <si>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</si>
  <si>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</si>
  <si>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</si>
  <si>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</si>
  <si>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</si>
  <si>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</si>
  <si>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</si>
  <si>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</si>
  <si>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</si>
  <si>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</si>
  <si>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</si>
  <si>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</si>
  <si>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</si>
  <si>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</si>
  <si>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</si>
  <si>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</si>
  <si>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</si>
  <si>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</si>
  <si>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</si>
  <si>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</si>
  <si>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</si>
  <si>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</si>
  <si>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</si>
  <si>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</si>
  <si>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</si>
  <si>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</si>
  <si>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</si>
  <si>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</si>
  <si>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</si>
  <si>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</si>
  <si>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</si>
  <si>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</si>
  <si>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</si>
  <si>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</si>
  <si>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</si>
  <si>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</si>
  <si>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</si>
  <si>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</si>
  <si>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</si>
  <si>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</si>
  <si>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</si>
  <si>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</si>
  <si>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</si>
  <si>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</si>
  <si>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</si>
  <si>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</si>
  <si>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</si>
  <si>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</si>
  <si>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</si>
  <si>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</si>
  <si>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</si>
  <si>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</si>
  <si>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</si>
  <si>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</si>
  <si>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</si>
  <si>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</si>
  <si>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</si>
  <si>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</si>
  <si>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</si>
  <si>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</si>
  <si>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</si>
  <si>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</si>
  <si>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</si>
  <si>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</si>
  <si>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</si>
  <si>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</si>
  <si>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</si>
  <si>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</si>
  <si>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</si>
  <si>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</si>
  <si>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</si>
  <si>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</si>
  <si>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</si>
  <si>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</si>
  <si>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</si>
  <si>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</si>
  <si>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</si>
  <si>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</si>
  <si>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</si>
  <si>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</si>
  <si>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</si>
  <si>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</si>
  <si>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</si>
  <si>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</si>
  <si>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</si>
  <si>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</si>
  <si>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</si>
  <si>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</si>
  <si>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</si>
  <si>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</si>
  <si>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</si>
  <si>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</si>
  <si>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</si>
  <si>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</si>
  <si>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</si>
  <si>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</si>
  <si>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</si>
  <si>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</si>
  <si>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</si>
  <si>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</si>
  <si>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</si>
  <si>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</si>
  <si>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</si>
  <si>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</si>
  <si>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</si>
  <si>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</si>
  <si>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</si>
  <si>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</si>
  <si>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</si>
  <si>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</si>
  <si>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</si>
  <si>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</si>
  <si>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</si>
  <si>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</si>
  <si>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</si>
  <si>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</si>
  <si>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</si>
  <si>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</si>
  <si>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</si>
  <si>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F089</t>
    <phoneticPr fontId="1"/>
  </si>
  <si>
    <t>2F以上応相談</t>
  </si>
  <si>
    <t>指定なし</t>
    <phoneticPr fontId="1"/>
  </si>
  <si>
    <t>条件が合えば可</t>
  </si>
  <si>
    <t>可</t>
  </si>
  <si>
    <t>7割程度必要</t>
  </si>
  <si>
    <t>なくても良い</t>
  </si>
  <si>
    <t>使わない</t>
  </si>
  <si>
    <t>要</t>
  </si>
  <si>
    <t>応相談</t>
  </si>
  <si>
    <t>ハイエース</t>
  </si>
  <si>
    <t>体育館舞台袖に控室から客席を通らず出入りできるか。
(出来ない場合はパーテーション等、状況に応じて相談させていただきます）</t>
    <rPh sb="0" eb="3">
      <t>タイイクカン</t>
    </rPh>
    <rPh sb="3" eb="5">
      <t>ブタイ</t>
    </rPh>
    <rPh sb="5" eb="6">
      <t>ソデ</t>
    </rPh>
    <rPh sb="7" eb="9">
      <t>ヒカエシツ</t>
    </rPh>
    <rPh sb="11" eb="13">
      <t>キャクセキ</t>
    </rPh>
    <rPh sb="14" eb="15">
      <t>トオ</t>
    </rPh>
    <rPh sb="17" eb="19">
      <t>デイ</t>
    </rPh>
    <rPh sb="27" eb="29">
      <t>デキ</t>
    </rPh>
    <rPh sb="31" eb="33">
      <t>バアイ</t>
    </rPh>
    <rPh sb="41" eb="42">
      <t>トウ</t>
    </rPh>
    <rPh sb="43" eb="45">
      <t>ジョウキョウ</t>
    </rPh>
    <rPh sb="46" eb="47">
      <t>オウ</t>
    </rPh>
    <rPh sb="49" eb="51">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</si>
</sst>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36" fillId="0" borderId="5" xfId="0" applyFont="1" applyFill="1" applyBorder="1" applyAlignment="1">
      <alignment horizontal="left" vertical="center" wrapText="1"/>
    </xf>
    <xf numFmtId="0" fontId="36" fillId="0" borderId="5" xfId="0" applyFont="1" applyFill="1" applyBorder="1" applyAlignment="1">
      <alignment horizontal="left" vertical="center"/>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66</xdr:row>
      <xdr:rowOff>240881</xdr:rowOff>
    </xdr:from>
    <xdr:to>
      <xdr:col>10</xdr:col>
      <xdr:colOff>285750</xdr:colOff>
      <xdr:row>91</xdr:row>
      <xdr:rowOff>62903</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17484725"/>
          <a:ext cx="4903552" cy="588747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152725</xdr:colOff>
      <xdr:row>64</xdr:row>
      <xdr:rowOff>194046</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8051286" y="1695265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13</xdr:col>
      <xdr:colOff>152727</xdr:colOff>
      <xdr:row>63</xdr:row>
      <xdr:rowOff>81167</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051288" y="1659715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530129</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428690" y="24545582"/>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314460</xdr:colOff>
      <xdr:row>88</xdr:row>
      <xdr:rowOff>5221</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953705" y="22586660"/>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98846</xdr:colOff>
      <xdr:row>55</xdr:row>
      <xdr:rowOff>116815</xdr:rowOff>
    </xdr:from>
    <xdr:to>
      <xdr:col>9</xdr:col>
      <xdr:colOff>593068</xdr:colOff>
      <xdr:row>63</xdr:row>
      <xdr:rowOff>206674</xdr:rowOff>
    </xdr:to>
    <xdr:sp macro="" textlink="">
      <xdr:nvSpPr>
        <xdr:cNvPr id="123" name="正方形/長方形 122">
          <a:extLst>
            <a:ext uri="{FF2B5EF4-FFF2-40B4-BE49-F238E27FC236}">
              <a16:creationId xmlns:a16="http://schemas.microsoft.com/office/drawing/2014/main" id="{29C4256E-2F60-462E-8D0A-E8FCAE7A33AC}"/>
            </a:ext>
          </a:extLst>
        </xdr:cNvPr>
        <xdr:cNvSpPr/>
      </xdr:nvSpPr>
      <xdr:spPr>
        <a:xfrm>
          <a:off x="2048775" y="14799692"/>
          <a:ext cx="4016675" cy="192297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使用</a:t>
          </a:r>
        </a:p>
      </xdr:txBody>
    </xdr:sp>
    <xdr:clientData/>
  </xdr:twoCellAnchor>
  <xdr:twoCellAnchor>
    <xdr:from>
      <xdr:col>8</xdr:col>
      <xdr:colOff>467261</xdr:colOff>
      <xdr:row>55</xdr:row>
      <xdr:rowOff>152756</xdr:rowOff>
    </xdr:from>
    <xdr:to>
      <xdr:col>9</xdr:col>
      <xdr:colOff>551929</xdr:colOff>
      <xdr:row>63</xdr:row>
      <xdr:rowOff>190067</xdr:rowOff>
    </xdr:to>
    <xdr:grpSp>
      <xdr:nvGrpSpPr>
        <xdr:cNvPr id="126" name="グループ化 125">
          <a:extLst>
            <a:ext uri="{FF2B5EF4-FFF2-40B4-BE49-F238E27FC236}">
              <a16:creationId xmlns:a16="http://schemas.microsoft.com/office/drawing/2014/main" id="{E62F964E-6DF1-4730-AF53-859C05BF5D53}"/>
            </a:ext>
          </a:extLst>
        </xdr:cNvPr>
        <xdr:cNvGrpSpPr/>
      </xdr:nvGrpSpPr>
      <xdr:grpSpPr>
        <a:xfrm>
          <a:off x="5292662" y="14835633"/>
          <a:ext cx="731649" cy="1870425"/>
          <a:chOff x="5321905" y="13014477"/>
          <a:chExt cx="677334" cy="1439333"/>
        </a:xfrm>
      </xdr:grpSpPr>
      <xdr:cxnSp macro="">
        <xdr:nvCxnSpPr>
          <xdr:cNvPr id="133" name="直線矢印コネクタ 132">
            <a:extLst>
              <a:ext uri="{FF2B5EF4-FFF2-40B4-BE49-F238E27FC236}">
                <a16:creationId xmlns:a16="http://schemas.microsoft.com/office/drawing/2014/main" id="{F0A69FBF-6A27-413B-99EC-D9D63980DE7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FC0B8424-3758-4715-B3DE-B092CB923548}"/>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指定なし</a:t>
            </a:r>
          </a:p>
        </xdr:txBody>
      </xdr:sp>
    </xdr:grpSp>
    <xdr:clientData/>
  </xdr:twoCellAnchor>
  <xdr:twoCellAnchor>
    <xdr:from>
      <xdr:col>4</xdr:col>
      <xdr:colOff>107826</xdr:colOff>
      <xdr:row>62</xdr:row>
      <xdr:rowOff>17970</xdr:rowOff>
    </xdr:from>
    <xdr:to>
      <xdr:col>9</xdr:col>
      <xdr:colOff>584076</xdr:colOff>
      <xdr:row>63</xdr:row>
      <xdr:rowOff>51069</xdr:rowOff>
    </xdr:to>
    <xdr:grpSp>
      <xdr:nvGrpSpPr>
        <xdr:cNvPr id="135" name="グループ化 134">
          <a:extLst>
            <a:ext uri="{FF2B5EF4-FFF2-40B4-BE49-F238E27FC236}">
              <a16:creationId xmlns:a16="http://schemas.microsoft.com/office/drawing/2014/main" id="{83F4B4BC-01B6-431E-BEF5-1D4084622109}"/>
            </a:ext>
          </a:extLst>
        </xdr:cNvPr>
        <xdr:cNvGrpSpPr/>
      </xdr:nvGrpSpPr>
      <xdr:grpSpPr>
        <a:xfrm>
          <a:off x="2057755" y="16291343"/>
          <a:ext cx="3998703" cy="275717"/>
          <a:chOff x="1076477" y="14953481"/>
          <a:chExt cx="4160761" cy="274883"/>
        </a:xfrm>
      </xdr:grpSpPr>
      <xdr:cxnSp macro="">
        <xdr:nvCxnSpPr>
          <xdr:cNvPr id="138" name="直線矢印コネクタ 137">
            <a:extLst>
              <a:ext uri="{FF2B5EF4-FFF2-40B4-BE49-F238E27FC236}">
                <a16:creationId xmlns:a16="http://schemas.microsoft.com/office/drawing/2014/main" id="{0C34A978-6A1A-4AF8-B3BA-9AA1F165987C}"/>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138">
            <a:extLst>
              <a:ext uri="{FF2B5EF4-FFF2-40B4-BE49-F238E27FC236}">
                <a16:creationId xmlns:a16="http://schemas.microsoft.com/office/drawing/2014/main" id="{950E7B62-2315-4F80-9CA6-8D94766E6207}"/>
              </a:ext>
            </a:extLst>
          </xdr:cNvPr>
          <xdr:cNvSpPr txBox="1"/>
        </xdr:nvSpPr>
        <xdr:spPr>
          <a:xfrm>
            <a:off x="2794000" y="14953481"/>
            <a:ext cx="1056317" cy="274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指定なし</a:t>
            </a:r>
          </a:p>
        </xdr:txBody>
      </xdr:sp>
    </xdr:grpSp>
    <xdr:clientData/>
  </xdr:twoCellAnchor>
  <xdr:twoCellAnchor>
    <xdr:from>
      <xdr:col>1</xdr:col>
      <xdr:colOff>458276</xdr:colOff>
      <xdr:row>55</xdr:row>
      <xdr:rowOff>206678</xdr:rowOff>
    </xdr:from>
    <xdr:to>
      <xdr:col>3</xdr:col>
      <xdr:colOff>524898</xdr:colOff>
      <xdr:row>63</xdr:row>
      <xdr:rowOff>18476</xdr:rowOff>
    </xdr:to>
    <xdr:sp macro="" textlink="">
      <xdr:nvSpPr>
        <xdr:cNvPr id="140" name="テキスト ボックス 139">
          <a:extLst>
            <a:ext uri="{FF2B5EF4-FFF2-40B4-BE49-F238E27FC236}">
              <a16:creationId xmlns:a16="http://schemas.microsoft.com/office/drawing/2014/main" id="{0F665B95-3EE8-4B04-BEB7-21BC40AF229A}"/>
            </a:ext>
          </a:extLst>
        </xdr:cNvPr>
        <xdr:cNvSpPr txBox="1"/>
      </xdr:nvSpPr>
      <xdr:spPr>
        <a:xfrm>
          <a:off x="718866" y="14889555"/>
          <a:ext cx="1108980" cy="164491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53916</xdr:colOff>
      <xdr:row>64</xdr:row>
      <xdr:rowOff>89860</xdr:rowOff>
    </xdr:from>
    <xdr:to>
      <xdr:col>11</xdr:col>
      <xdr:colOff>508383</xdr:colOff>
      <xdr:row>66</xdr:row>
      <xdr:rowOff>111599</xdr:rowOff>
    </xdr:to>
    <xdr:sp macro="" textlink="">
      <xdr:nvSpPr>
        <xdr:cNvPr id="141" name="テキスト ボックス 140">
          <a:extLst>
            <a:ext uri="{FF2B5EF4-FFF2-40B4-BE49-F238E27FC236}">
              <a16:creationId xmlns:a16="http://schemas.microsoft.com/office/drawing/2014/main" id="{9B45EEB8-53D7-4100-B111-76D2F05FF797}"/>
            </a:ext>
          </a:extLst>
        </xdr:cNvPr>
        <xdr:cNvSpPr txBox="1"/>
      </xdr:nvSpPr>
      <xdr:spPr>
        <a:xfrm>
          <a:off x="6263138" y="16848468"/>
          <a:ext cx="1101448" cy="5069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chemeClr val="bg2">
                  <a:lumMod val="25000"/>
                </a:schemeClr>
              </a:solidFill>
            </a:rPr>
            <a:t>ピアノ設置位置</a:t>
          </a:r>
        </a:p>
      </xdr:txBody>
    </xdr:sp>
    <xdr:clientData/>
  </xdr:twoCellAnchor>
  <xdr:twoCellAnchor>
    <xdr:from>
      <xdr:col>8</xdr:col>
      <xdr:colOff>566106</xdr:colOff>
      <xdr:row>67</xdr:row>
      <xdr:rowOff>80873</xdr:rowOff>
    </xdr:from>
    <xdr:to>
      <xdr:col>11</xdr:col>
      <xdr:colOff>512191</xdr:colOff>
      <xdr:row>71</xdr:row>
      <xdr:rowOff>62901</xdr:rowOff>
    </xdr:to>
    <xdr:sp macro="" textlink="">
      <xdr:nvSpPr>
        <xdr:cNvPr id="142" name="テキスト ボックス 141">
          <a:extLst>
            <a:ext uri="{FF2B5EF4-FFF2-40B4-BE49-F238E27FC236}">
              <a16:creationId xmlns:a16="http://schemas.microsoft.com/office/drawing/2014/main" id="{D80ABA00-BB6C-4486-9FF0-0CB21F7AF64D}"/>
            </a:ext>
          </a:extLst>
        </xdr:cNvPr>
        <xdr:cNvSpPr txBox="1"/>
      </xdr:nvSpPr>
      <xdr:spPr>
        <a:xfrm>
          <a:off x="5391507" y="17567335"/>
          <a:ext cx="1976887" cy="952500"/>
        </a:xfrm>
        <a:prstGeom prst="rect">
          <a:avLst/>
        </a:prstGeom>
        <a:solidFill>
          <a:schemeClr val="bg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ピアノ位置に関して</a:t>
          </a:r>
          <a:endParaRPr kumimoji="1" lang="en-US" altLang="ja-JP" sz="800"/>
        </a:p>
        <a:p>
          <a:r>
            <a:rPr kumimoji="1" lang="ja-JP" altLang="en-US" sz="800"/>
            <a:t>鑑賞の邪魔にならない場所に下ろしていただけると有難いですが、難しい場合はステージ端、可能な限り後方に寄せてもらえば大丈夫です。</a:t>
          </a:r>
          <a:endParaRPr kumimoji="1" lang="en-US" altLang="ja-JP" sz="800"/>
        </a:p>
      </xdr:txBody>
    </xdr:sp>
    <xdr:clientData/>
  </xdr:twoCellAnchor>
  <xdr:twoCellAnchor>
    <xdr:from>
      <xdr:col>1</xdr:col>
      <xdr:colOff>655966</xdr:colOff>
      <xdr:row>65</xdr:row>
      <xdr:rowOff>116817</xdr:rowOff>
    </xdr:from>
    <xdr:to>
      <xdr:col>5</xdr:col>
      <xdr:colOff>287547</xdr:colOff>
      <xdr:row>70</xdr:row>
      <xdr:rowOff>1</xdr:rowOff>
    </xdr:to>
    <xdr:sp macro="" textlink="">
      <xdr:nvSpPr>
        <xdr:cNvPr id="143" name="テキスト ボックス 142">
          <a:extLst>
            <a:ext uri="{FF2B5EF4-FFF2-40B4-BE49-F238E27FC236}">
              <a16:creationId xmlns:a16="http://schemas.microsoft.com/office/drawing/2014/main" id="{35C18502-EBEC-4A2C-874D-ADB65F06EA14}"/>
            </a:ext>
          </a:extLst>
        </xdr:cNvPr>
        <xdr:cNvSpPr txBox="1"/>
      </xdr:nvSpPr>
      <xdr:spPr>
        <a:xfrm>
          <a:off x="916556" y="17118043"/>
          <a:ext cx="1967901" cy="1096274"/>
        </a:xfrm>
        <a:prstGeom prst="rect">
          <a:avLst/>
        </a:prstGeom>
        <a:solidFill>
          <a:schemeClr val="bg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舞台袖は代表の着付け等行ったり、直前の待機場所として使用します。</a:t>
          </a:r>
          <a:endParaRPr kumimoji="1" lang="en-US" altLang="ja-JP" sz="800"/>
        </a:p>
        <a:p>
          <a:r>
            <a:rPr kumimoji="1" lang="ja-JP" altLang="en-US" sz="800"/>
            <a:t>各学校と調整しますが、舞台袖は空にしていただけると有難いです。</a:t>
          </a:r>
          <a:endParaRPr kumimoji="1" lang="en-US" altLang="ja-JP" sz="800"/>
        </a:p>
        <a:p>
          <a:r>
            <a:rPr kumimoji="1" lang="ja-JP" altLang="en-US" sz="800"/>
            <a:t>両方の舞台袖が空だとベストですが、片側でも大丈夫です。</a:t>
          </a:r>
          <a:endParaRPr kumimoji="1" lang="en-US" altLang="ja-JP" sz="800"/>
        </a:p>
      </xdr:txBody>
    </xdr:sp>
    <xdr:clientData/>
  </xdr:twoCellAnchor>
  <xdr:twoCellAnchor>
    <xdr:from>
      <xdr:col>7</xdr:col>
      <xdr:colOff>682924</xdr:colOff>
      <xdr:row>94</xdr:row>
      <xdr:rowOff>188702</xdr:rowOff>
    </xdr:from>
    <xdr:to>
      <xdr:col>11</xdr:col>
      <xdr:colOff>80874</xdr:colOff>
      <xdr:row>100</xdr:row>
      <xdr:rowOff>62901</xdr:rowOff>
    </xdr:to>
    <xdr:sp macro="" textlink="">
      <xdr:nvSpPr>
        <xdr:cNvPr id="144" name="テキスト ボックス 143">
          <a:extLst>
            <a:ext uri="{FF2B5EF4-FFF2-40B4-BE49-F238E27FC236}">
              <a16:creationId xmlns:a16="http://schemas.microsoft.com/office/drawing/2014/main" id="{906139F2-E071-409D-AB4E-E781A2ECE47F}"/>
            </a:ext>
          </a:extLst>
        </xdr:cNvPr>
        <xdr:cNvSpPr txBox="1"/>
      </xdr:nvSpPr>
      <xdr:spPr>
        <a:xfrm>
          <a:off x="4771485" y="24441509"/>
          <a:ext cx="2165592" cy="1060331"/>
        </a:xfrm>
        <a:prstGeom prst="rect">
          <a:avLst/>
        </a:prstGeom>
        <a:solidFill>
          <a:schemeClr val="bg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横づけ出来ない場合や、搬入経路が長い、階段が多いなど条件に適さない時でも、搬入搬出時に数名お手伝いをお願いできれば、ある程度は対応可能です。</a:t>
          </a:r>
          <a:endParaRPr kumimoji="1" lang="en-US" altLang="ja-JP" sz="800"/>
        </a:p>
        <a:p>
          <a:r>
            <a:rPr kumimoji="1" lang="ja-JP" altLang="en-US" sz="800"/>
            <a:t>各学校、舞台スタッフと相談して、できるだけ調整します。</a:t>
          </a:r>
          <a:endParaRPr kumimoji="1" lang="en-US" altLang="ja-JP" sz="8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576</v>
      </c>
      <c r="B6" s="107"/>
      <c r="C6" s="107"/>
      <c r="D6" s="107"/>
      <c r="E6" s="107"/>
      <c r="F6" s="107"/>
      <c r="G6" s="107"/>
      <c r="H6" s="107"/>
      <c r="I6" s="107"/>
      <c r="J6" s="107"/>
      <c r="K6" s="107"/>
      <c r="L6" s="106"/>
    </row>
    <row r="7" spans="1:45" ht="22.5" customHeight="1" x14ac:dyDescent="0.15">
      <c r="A7" s="108" t="s">
        <v>577</v>
      </c>
      <c r="B7" s="108"/>
      <c r="C7" s="108"/>
      <c r="D7" s="108"/>
      <c r="E7" s="109" t="s">
        <v>575</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3" t="s">
        <v>110</v>
      </c>
      <c r="C1" s="173"/>
      <c r="D1" s="173"/>
      <c r="E1" s="173"/>
      <c r="F1" s="173"/>
      <c r="G1" s="173"/>
      <c r="H1" s="173"/>
      <c r="I1" s="173"/>
      <c r="J1" s="173"/>
      <c r="K1" s="173"/>
      <c r="L1" s="173"/>
      <c r="M1" s="31"/>
      <c r="N1" s="64"/>
      <c r="O1" s="64"/>
      <c r="P1" s="64"/>
      <c r="Q1" s="64"/>
      <c r="R1" s="64"/>
      <c r="S1" s="64"/>
      <c r="T1" s="64"/>
      <c r="U1" s="64"/>
      <c r="V1" s="64"/>
      <c r="W1" s="64"/>
      <c r="X1" s="64"/>
      <c r="Y1" s="64"/>
      <c r="Z1" s="64"/>
    </row>
    <row r="2" spans="1:27" ht="19.899999999999999" customHeight="1" x14ac:dyDescent="0.15">
      <c r="A2" s="34"/>
      <c r="B2" s="32" t="s">
        <v>0</v>
      </c>
      <c r="C2" s="176" t="s">
        <v>582</v>
      </c>
      <c r="D2" s="177"/>
      <c r="E2" s="33" t="s">
        <v>5</v>
      </c>
      <c r="F2" s="35" t="str">
        <f>VLOOKUP($C$2,'R6_制作団体一覧'!A:H,2,FALSE)</f>
        <v>伝統芸能</v>
      </c>
      <c r="G2" s="32" t="s">
        <v>2</v>
      </c>
      <c r="H2" s="36" t="str">
        <f>VLOOKUP($C$2,'R6_制作団体一覧'!A:H,3,FALSE)</f>
        <v>演芸</v>
      </c>
      <c r="I2" s="33" t="s">
        <v>20</v>
      </c>
      <c r="J2" s="35" t="str">
        <f>VLOOKUP($C$2,'R6_制作団体一覧'!A:H,5,FALSE)</f>
        <v>A区分</v>
      </c>
      <c r="K2" s="33" t="s">
        <v>3</v>
      </c>
      <c r="L2" s="35" t="str">
        <f>VLOOKUP($C$2,'R6_制作団体一覧'!A:H,6,FALSE)</f>
        <v>F</v>
      </c>
      <c r="M2" s="34"/>
      <c r="N2" s="64"/>
      <c r="O2" s="64"/>
      <c r="P2" s="64"/>
      <c r="Q2" s="64"/>
      <c r="R2" s="64"/>
      <c r="S2" s="64"/>
      <c r="T2" s="64"/>
      <c r="U2" s="64"/>
      <c r="V2" s="64"/>
      <c r="W2" s="64"/>
      <c r="X2" s="64"/>
      <c r="Y2" s="64"/>
      <c r="Z2" s="64"/>
      <c r="AA2" s="64"/>
    </row>
    <row r="3" spans="1:27" ht="19.899999999999999" customHeight="1" x14ac:dyDescent="0.15">
      <c r="A3" s="34"/>
      <c r="B3" s="33" t="s">
        <v>1</v>
      </c>
      <c r="C3" s="174" t="str">
        <f>VLOOKUP($C$2,'R6_制作団体一覧'!A:H,8,FALSE)</f>
        <v>公益社団法人落語芸術協会</v>
      </c>
      <c r="D3" s="174"/>
      <c r="E3" s="174"/>
      <c r="F3" s="174"/>
      <c r="G3" s="174"/>
      <c r="H3" s="33" t="s">
        <v>4</v>
      </c>
      <c r="I3" s="175" t="str">
        <f>VLOOKUP($C$2,'R6_制作団体一覧'!A:H,7,FALSE)</f>
        <v>公益社団法人落語芸術協会</v>
      </c>
      <c r="J3" s="175"/>
      <c r="K3" s="175"/>
      <c r="L3" s="175"/>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78" t="s">
        <v>578</v>
      </c>
      <c r="C6" s="178"/>
      <c r="D6" s="178"/>
      <c r="E6" s="178"/>
      <c r="F6" s="178"/>
      <c r="G6" s="178"/>
      <c r="H6" s="178"/>
      <c r="I6" s="178"/>
      <c r="J6" s="178"/>
      <c r="K6" s="178"/>
      <c r="L6" s="178"/>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79" t="s">
        <v>72</v>
      </c>
      <c r="C12" s="179"/>
      <c r="D12" s="179"/>
      <c r="E12" s="179"/>
      <c r="F12" s="179"/>
      <c r="G12" s="179"/>
      <c r="H12" s="179"/>
      <c r="I12" s="179"/>
      <c r="J12" s="179"/>
      <c r="K12" s="179"/>
      <c r="L12" s="179"/>
      <c r="M12" s="51"/>
      <c r="N12" s="64"/>
      <c r="O12" s="64"/>
      <c r="P12" s="64"/>
      <c r="Q12" s="64"/>
      <c r="R12" s="64"/>
      <c r="S12" s="64"/>
      <c r="T12" s="64"/>
      <c r="U12" s="64"/>
      <c r="V12" s="64"/>
      <c r="W12" s="64"/>
      <c r="X12" s="64"/>
      <c r="Y12" s="64"/>
      <c r="Z12" s="64"/>
      <c r="AA12" s="64"/>
    </row>
    <row r="13" spans="1:27" ht="20.25" customHeight="1" x14ac:dyDescent="0.15">
      <c r="A13" s="51"/>
      <c r="B13" s="150" t="s">
        <v>41</v>
      </c>
      <c r="C13" s="151"/>
      <c r="D13" s="151"/>
      <c r="E13" s="151"/>
      <c r="F13" s="181" t="s">
        <v>583</v>
      </c>
      <c r="G13" s="182"/>
      <c r="H13" s="146" t="s">
        <v>51</v>
      </c>
      <c r="I13" s="147"/>
      <c r="J13" s="147"/>
      <c r="K13" s="68">
        <v>30</v>
      </c>
      <c r="L13" s="69" t="s">
        <v>52</v>
      </c>
      <c r="M13" s="53"/>
      <c r="N13" s="64"/>
      <c r="O13" s="64"/>
      <c r="P13" s="64"/>
      <c r="Q13" s="64"/>
      <c r="R13" s="64"/>
      <c r="S13" s="64"/>
      <c r="T13" s="64"/>
      <c r="U13" s="64"/>
      <c r="V13" s="64"/>
      <c r="W13" s="64"/>
      <c r="X13" s="64"/>
      <c r="Y13" s="64"/>
      <c r="Z13" s="64"/>
      <c r="AA13" s="64"/>
    </row>
    <row r="14" spans="1:27" ht="20.25" customHeight="1" x14ac:dyDescent="0.15">
      <c r="A14" s="51"/>
      <c r="B14" s="183" t="s">
        <v>42</v>
      </c>
      <c r="C14" s="184"/>
      <c r="D14" s="184"/>
      <c r="E14" s="185"/>
      <c r="F14" s="70" t="s">
        <v>44</v>
      </c>
      <c r="G14" s="71" t="s">
        <v>584</v>
      </c>
      <c r="H14" s="72" t="s">
        <v>43</v>
      </c>
      <c r="I14" s="73" t="s">
        <v>45</v>
      </c>
      <c r="J14" s="74" t="s">
        <v>584</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6"/>
      <c r="C15" s="187"/>
      <c r="D15" s="187"/>
      <c r="E15" s="188"/>
      <c r="F15" s="76" t="s">
        <v>46</v>
      </c>
      <c r="G15" s="77" t="s">
        <v>584</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8" t="s">
        <v>47</v>
      </c>
      <c r="C16" s="159"/>
      <c r="D16" s="159"/>
      <c r="E16" s="160"/>
      <c r="F16" s="81" t="s">
        <v>48</v>
      </c>
      <c r="G16" s="189" t="s">
        <v>585</v>
      </c>
      <c r="H16" s="189"/>
      <c r="I16" s="190" t="s">
        <v>49</v>
      </c>
      <c r="J16" s="191"/>
      <c r="K16" s="144" t="s">
        <v>586</v>
      </c>
      <c r="L16" s="145"/>
      <c r="M16" s="43"/>
      <c r="N16" s="64"/>
      <c r="O16" s="64"/>
      <c r="P16" s="64"/>
      <c r="Q16" s="64"/>
      <c r="R16" s="64"/>
      <c r="S16" s="64"/>
      <c r="T16" s="64"/>
      <c r="U16" s="64"/>
      <c r="V16" s="64"/>
      <c r="W16" s="64"/>
      <c r="X16" s="64"/>
      <c r="Y16" s="64"/>
      <c r="Z16" s="64"/>
      <c r="AA16" s="64"/>
    </row>
    <row r="17" spans="1:27" ht="22.9" customHeight="1" x14ac:dyDescent="0.15">
      <c r="A17" s="56"/>
      <c r="B17" s="150" t="s">
        <v>56</v>
      </c>
      <c r="C17" s="151"/>
      <c r="D17" s="151"/>
      <c r="E17" s="151"/>
      <c r="F17" s="70" t="s">
        <v>57</v>
      </c>
      <c r="G17" s="71">
        <v>1.8</v>
      </c>
      <c r="H17" s="72" t="s">
        <v>43</v>
      </c>
      <c r="I17" s="70" t="s">
        <v>46</v>
      </c>
      <c r="J17" s="71">
        <v>1.8</v>
      </c>
      <c r="K17" s="148" t="s">
        <v>43</v>
      </c>
      <c r="L17" s="149"/>
      <c r="M17" s="43"/>
      <c r="N17" s="64"/>
      <c r="O17" s="64"/>
      <c r="P17" s="64"/>
      <c r="Q17" s="64"/>
      <c r="R17" s="64"/>
      <c r="S17" s="64"/>
      <c r="T17" s="64"/>
      <c r="U17" s="64"/>
      <c r="V17" s="64"/>
      <c r="W17" s="64"/>
      <c r="X17" s="64"/>
      <c r="Y17" s="64"/>
      <c r="Z17" s="64"/>
      <c r="AA17" s="64"/>
    </row>
    <row r="18" spans="1:27" ht="22.9" customHeight="1" x14ac:dyDescent="0.15">
      <c r="A18" s="58"/>
      <c r="B18" s="150" t="s">
        <v>50</v>
      </c>
      <c r="C18" s="151"/>
      <c r="D18" s="151"/>
      <c r="E18" s="180"/>
      <c r="F18" s="168" t="s">
        <v>587</v>
      </c>
      <c r="G18" s="168"/>
      <c r="H18" s="137" t="s">
        <v>55</v>
      </c>
      <c r="I18" s="132"/>
      <c r="J18" s="132"/>
      <c r="K18" s="152" t="s">
        <v>588</v>
      </c>
      <c r="L18" s="153"/>
      <c r="M18" s="27"/>
      <c r="N18" s="64"/>
      <c r="O18" s="64"/>
      <c r="P18" s="64"/>
      <c r="Q18" s="64"/>
      <c r="R18" s="64"/>
      <c r="S18" s="64"/>
      <c r="T18" s="64"/>
      <c r="U18" s="64"/>
      <c r="V18" s="64"/>
      <c r="W18" s="64"/>
      <c r="X18" s="64"/>
      <c r="Y18" s="64"/>
      <c r="Z18" s="64"/>
      <c r="AA18" s="64"/>
    </row>
    <row r="19" spans="1:27" ht="23.45" customHeight="1" x14ac:dyDescent="0.15">
      <c r="A19" s="27"/>
      <c r="B19" s="158" t="s">
        <v>54</v>
      </c>
      <c r="C19" s="159"/>
      <c r="D19" s="159"/>
      <c r="E19" s="160"/>
      <c r="F19" s="164" t="s">
        <v>589</v>
      </c>
      <c r="G19" s="165"/>
      <c r="H19" s="156" t="s">
        <v>53</v>
      </c>
      <c r="I19" s="157"/>
      <c r="J19" s="157"/>
      <c r="K19" s="168"/>
      <c r="L19" s="169"/>
      <c r="M19" s="59"/>
      <c r="N19" s="64"/>
      <c r="O19" s="64"/>
      <c r="P19" s="64"/>
      <c r="Q19" s="64"/>
      <c r="R19" s="64"/>
      <c r="S19" s="64"/>
      <c r="T19" s="64"/>
      <c r="U19" s="64"/>
      <c r="V19" s="64"/>
      <c r="W19" s="64"/>
      <c r="X19" s="64"/>
      <c r="Y19" s="64"/>
      <c r="Z19" s="64"/>
      <c r="AA19" s="64"/>
    </row>
    <row r="20" spans="1:27" ht="23.45" customHeight="1" x14ac:dyDescent="0.15">
      <c r="A20" s="27"/>
      <c r="B20" s="161"/>
      <c r="C20" s="162"/>
      <c r="D20" s="162"/>
      <c r="E20" s="163"/>
      <c r="F20" s="166"/>
      <c r="G20" s="167"/>
      <c r="H20" s="156" t="s">
        <v>68</v>
      </c>
      <c r="I20" s="157"/>
      <c r="J20" s="157"/>
      <c r="K20" s="152" t="s">
        <v>590</v>
      </c>
      <c r="L20" s="153"/>
      <c r="M20" s="27"/>
      <c r="N20" s="64"/>
      <c r="O20" s="64"/>
      <c r="P20" s="64"/>
      <c r="Q20" s="64"/>
      <c r="R20" s="64"/>
      <c r="S20" s="64"/>
      <c r="T20" s="64"/>
      <c r="U20" s="64"/>
      <c r="V20" s="64"/>
      <c r="W20" s="64"/>
      <c r="X20" s="64"/>
      <c r="Y20" s="64"/>
      <c r="Z20" s="64"/>
      <c r="AA20" s="64"/>
    </row>
    <row r="21" spans="1:27" ht="31.5" customHeight="1" x14ac:dyDescent="0.15">
      <c r="A21" s="27"/>
      <c r="B21" s="137" t="s">
        <v>58</v>
      </c>
      <c r="C21" s="132"/>
      <c r="D21" s="132"/>
      <c r="E21" s="138"/>
      <c r="F21" s="152" t="s">
        <v>591</v>
      </c>
      <c r="G21" s="153"/>
      <c r="H21" s="154" t="s">
        <v>59</v>
      </c>
      <c r="I21" s="155"/>
      <c r="J21" s="155"/>
      <c r="K21" s="68">
        <v>30</v>
      </c>
      <c r="L21" s="69" t="s">
        <v>43</v>
      </c>
      <c r="M21" s="27"/>
      <c r="N21" s="64"/>
      <c r="O21" s="64"/>
      <c r="P21" s="64"/>
      <c r="Q21" s="64"/>
      <c r="R21" s="64"/>
      <c r="S21" s="64"/>
      <c r="T21" s="64"/>
      <c r="U21" s="64"/>
      <c r="V21" s="64"/>
      <c r="W21" s="64"/>
      <c r="X21" s="64"/>
      <c r="Y21" s="64"/>
      <c r="Z21" s="64"/>
      <c r="AA21" s="64"/>
    </row>
    <row r="22" spans="1:27" ht="30.6" customHeight="1" x14ac:dyDescent="0.15">
      <c r="A22" s="30"/>
      <c r="B22" s="137" t="s">
        <v>64</v>
      </c>
      <c r="C22" s="132"/>
      <c r="D22" s="132"/>
      <c r="E22" s="138"/>
      <c r="F22" s="139" t="s">
        <v>592</v>
      </c>
      <c r="G22" s="140"/>
      <c r="H22" s="65" t="s">
        <v>62</v>
      </c>
      <c r="I22" s="66">
        <v>2</v>
      </c>
      <c r="J22" s="67" t="s">
        <v>63</v>
      </c>
      <c r="K22" s="132"/>
      <c r="L22" s="133"/>
      <c r="M22" s="30"/>
      <c r="N22" s="64"/>
      <c r="O22" s="64"/>
      <c r="P22" s="64"/>
      <c r="Q22" s="64"/>
      <c r="R22" s="64"/>
      <c r="S22" s="64"/>
      <c r="T22" s="64"/>
      <c r="U22" s="64"/>
      <c r="V22" s="64"/>
      <c r="W22" s="64"/>
      <c r="X22" s="64"/>
      <c r="Y22" s="64"/>
      <c r="Z22" s="64"/>
      <c r="AA22" s="64"/>
    </row>
    <row r="23" spans="1:27" ht="25.15" customHeight="1" x14ac:dyDescent="0.15">
      <c r="A23" s="29"/>
      <c r="B23" s="134" t="s">
        <v>65</v>
      </c>
      <c r="C23" s="135"/>
      <c r="D23" s="135"/>
      <c r="E23" s="136"/>
      <c r="F23" s="82" t="s">
        <v>60</v>
      </c>
      <c r="G23" s="83">
        <v>1.88</v>
      </c>
      <c r="H23" s="84" t="s">
        <v>43</v>
      </c>
      <c r="I23" s="85" t="s">
        <v>61</v>
      </c>
      <c r="J23" s="83">
        <v>5.38</v>
      </c>
      <c r="K23" s="130" t="s">
        <v>43</v>
      </c>
      <c r="L23" s="13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116</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114</v>
      </c>
      <c r="C27" s="125"/>
      <c r="D27" s="125"/>
      <c r="E27" s="125"/>
      <c r="F27" s="126" t="s">
        <v>590</v>
      </c>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115</v>
      </c>
      <c r="C28" s="122"/>
      <c r="D28" s="122"/>
      <c r="E28" s="122"/>
      <c r="F28" s="123"/>
      <c r="G28" s="123"/>
      <c r="H28" s="123"/>
      <c r="I28" s="123"/>
      <c r="J28" s="123"/>
      <c r="K28" s="123"/>
      <c r="L28" s="12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69</v>
      </c>
      <c r="B31" s="127"/>
      <c r="C31" s="127"/>
      <c r="D31" s="127"/>
      <c r="E31" s="127"/>
      <c r="F31" s="127"/>
      <c r="G31" s="127"/>
      <c r="H31" s="143" t="s">
        <v>70</v>
      </c>
      <c r="I31" s="143"/>
      <c r="J31" s="143"/>
      <c r="K31" s="143"/>
      <c r="L31" s="143"/>
      <c r="M31" s="25"/>
      <c r="N31" s="64"/>
      <c r="O31" s="64"/>
      <c r="P31" s="64"/>
      <c r="Q31" s="64"/>
      <c r="R31" s="64"/>
      <c r="S31" s="64"/>
      <c r="T31" s="64"/>
      <c r="U31" s="64"/>
      <c r="V31" s="64"/>
      <c r="W31" s="64"/>
      <c r="X31" s="64"/>
      <c r="Y31" s="64"/>
      <c r="Z31" s="64"/>
      <c r="AA31" s="64"/>
    </row>
    <row r="32" spans="1:27" ht="27.75" customHeight="1" x14ac:dyDescent="0.15">
      <c r="A32" s="61">
        <v>1</v>
      </c>
      <c r="B32" s="141" t="s">
        <v>593</v>
      </c>
      <c r="C32" s="142"/>
      <c r="D32" s="142"/>
      <c r="E32" s="142"/>
      <c r="F32" s="142"/>
      <c r="G32" s="142"/>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29"/>
      <c r="C33" s="129"/>
      <c r="D33" s="129"/>
      <c r="E33" s="129"/>
      <c r="F33" s="129"/>
      <c r="G33" s="129"/>
      <c r="H33" s="127"/>
      <c r="I33" s="127"/>
      <c r="J33" s="127"/>
      <c r="K33" s="127"/>
      <c r="L33" s="127"/>
      <c r="M33" s="27"/>
      <c r="N33" s="64"/>
      <c r="O33" s="64"/>
      <c r="P33" s="64"/>
      <c r="Q33" s="64"/>
      <c r="R33" s="64"/>
      <c r="S33" s="64"/>
      <c r="T33" s="64"/>
      <c r="U33" s="64"/>
      <c r="V33" s="64"/>
      <c r="W33" s="64"/>
      <c r="X33" s="64"/>
      <c r="Y33" s="64"/>
      <c r="Z33" s="64"/>
      <c r="AA33" s="64"/>
    </row>
    <row r="34" spans="1:27" ht="27.75" customHeight="1" x14ac:dyDescent="0.15">
      <c r="A34" s="61">
        <v>3</v>
      </c>
      <c r="B34" s="129"/>
      <c r="C34" s="129"/>
      <c r="D34" s="129"/>
      <c r="E34" s="129"/>
      <c r="F34" s="129"/>
      <c r="G34" s="129"/>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29"/>
      <c r="C35" s="129"/>
      <c r="D35" s="129"/>
      <c r="E35" s="129"/>
      <c r="F35" s="129"/>
      <c r="G35" s="129"/>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70" t="s">
        <v>10</v>
      </c>
      <c r="C48" s="170"/>
      <c r="D48" s="170"/>
      <c r="E48" s="170"/>
      <c r="F48" s="170"/>
      <c r="G48" s="170"/>
      <c r="H48" s="170"/>
      <c r="I48" s="170"/>
      <c r="J48" s="170"/>
      <c r="K48" s="170"/>
      <c r="L48" s="170"/>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3" t="s">
        <v>9</v>
      </c>
      <c r="C50" s="193"/>
      <c r="D50" s="193"/>
      <c r="E50" s="193"/>
      <c r="F50" s="57" t="s">
        <v>6</v>
      </c>
      <c r="G50" s="171">
        <f>G17</f>
        <v>1.8</v>
      </c>
      <c r="H50" s="172"/>
      <c r="I50" s="26" t="s">
        <v>7</v>
      </c>
      <c r="J50" s="171">
        <f>J17</f>
        <v>1.8</v>
      </c>
      <c r="K50" s="172"/>
      <c r="L50" s="25"/>
      <c r="M50" s="25"/>
      <c r="N50" s="40"/>
      <c r="X50" s="40"/>
      <c r="Y50" s="40"/>
      <c r="Z50" s="40"/>
    </row>
    <row r="51" spans="1:26" ht="16.899999999999999" customHeight="1" x14ac:dyDescent="0.15">
      <c r="A51" s="25"/>
      <c r="B51" s="194" t="s">
        <v>8</v>
      </c>
      <c r="C51" s="194"/>
      <c r="D51" s="194"/>
      <c r="E51" s="194"/>
      <c r="F51" s="194"/>
      <c r="G51" s="192" t="str">
        <f>F21</f>
        <v>応相談</v>
      </c>
      <c r="H51" s="192"/>
      <c r="I51" s="192"/>
      <c r="J51" s="192"/>
      <c r="K51" s="192"/>
      <c r="L51" s="25"/>
      <c r="M51" s="25"/>
      <c r="N51" s="40"/>
      <c r="X51" s="40"/>
      <c r="Y51" s="40"/>
      <c r="Z51" s="40"/>
    </row>
    <row r="52" spans="1:26" ht="16.899999999999999" customHeight="1" x14ac:dyDescent="0.15">
      <c r="A52" s="25"/>
      <c r="B52" s="194" t="s">
        <v>12</v>
      </c>
      <c r="C52" s="194"/>
      <c r="D52" s="194"/>
      <c r="E52" s="194"/>
      <c r="F52" s="194"/>
      <c r="G52" s="192">
        <f>K21</f>
        <v>30</v>
      </c>
      <c r="H52" s="192"/>
      <c r="I52" s="192"/>
      <c r="J52" s="192"/>
      <c r="K52" s="19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F089</v>
      </c>
      <c r="B2" s="95" t="str">
        <f>①ヒアリングシートについて!F2</f>
        <v>伝統芸能</v>
      </c>
      <c r="C2" s="95" t="str">
        <f>①ヒアリングシートについて!H2</f>
        <v>演芸</v>
      </c>
      <c r="D2" s="95" t="str">
        <f>①ヒアリングシートについて!J2</f>
        <v>A区分</v>
      </c>
      <c r="E2" s="95" t="str">
        <f>①ヒアリングシートについて!L2</f>
        <v>F</v>
      </c>
      <c r="F2" s="95" t="str">
        <f>①ヒアリングシートについて!C3</f>
        <v>公益社団法人落語芸術協会</v>
      </c>
      <c r="G2" s="95" t="str">
        <f>①ヒアリングシートについて!I3</f>
        <v>公益社団法人落語芸術協会</v>
      </c>
      <c r="H2" s="95" t="str">
        <f>①ヒアリングシートについて!F13</f>
        <v>2F以上応相談</v>
      </c>
      <c r="I2" s="95">
        <f>①ヒアリングシートについて!K13</f>
        <v>30</v>
      </c>
      <c r="J2" s="95" t="str">
        <f>①ヒアリングシートについて!G14</f>
        <v>指定なし</v>
      </c>
      <c r="K2" s="95" t="str">
        <f>①ヒアリングシートについて!J14</f>
        <v>指定なし</v>
      </c>
      <c r="L2" s="95" t="str">
        <f>①ヒアリングシートについて!G15</f>
        <v>指定なし</v>
      </c>
      <c r="M2" s="95" t="str">
        <f>①ヒアリングシートについて!G16</f>
        <v>条件が合えば可</v>
      </c>
      <c r="N2" s="95" t="str">
        <f>①ヒアリングシートについて!K16</f>
        <v>可</v>
      </c>
      <c r="O2" s="95">
        <f>①ヒアリングシートについて!G17</f>
        <v>1.8</v>
      </c>
      <c r="P2" s="95">
        <f>①ヒアリングシートについて!J17</f>
        <v>1.8</v>
      </c>
      <c r="Q2" s="95" t="str">
        <f>①ヒアリングシートについて!F18</f>
        <v>7割程度必要</v>
      </c>
      <c r="R2" s="95" t="str">
        <f>①ヒアリングシートについて!K18</f>
        <v>なくても良い</v>
      </c>
      <c r="S2" s="95" t="str">
        <f>①ヒアリングシートについて!F19</f>
        <v>使わない</v>
      </c>
      <c r="T2" s="95">
        <f>①ヒアリングシートについて!K19</f>
        <v>0</v>
      </c>
      <c r="U2" s="95" t="str">
        <f>①ヒアリングシートについて!K20</f>
        <v>要</v>
      </c>
      <c r="V2" s="95" t="str">
        <f>①ヒアリングシートについて!F21</f>
        <v>応相談</v>
      </c>
      <c r="W2" s="95">
        <f>①ヒアリングシートについて!K21</f>
        <v>30</v>
      </c>
      <c r="X2" s="95" t="str">
        <f>①ヒアリングシートについて!F22</f>
        <v>ハイエース</v>
      </c>
      <c r="Y2" s="95">
        <f>①ヒアリングシートについて!I22</f>
        <v>2</v>
      </c>
      <c r="Z2" s="95">
        <f>①ヒアリングシートについて!G23</f>
        <v>1.88</v>
      </c>
      <c r="AA2" s="95">
        <f>①ヒアリングシートについて!J23</f>
        <v>5.38</v>
      </c>
      <c r="AB2" s="95" t="str">
        <f>①ヒアリングシートについて!F27</f>
        <v>要</v>
      </c>
      <c r="AC2" s="95">
        <f>①ヒアリングシートについて!F28</f>
        <v>0</v>
      </c>
      <c r="AD2" s="95" t="str">
        <f>①ヒアリングシートについて!B32</f>
        <v>体育館舞台袖に控室から客席を通らず出入りできるか。
(出来ない場合はパーテーション等、状況に応じて相談させていただきます）</v>
      </c>
      <c r="AE2" s="95">
        <f>①ヒアリングシートについて!B33</f>
        <v>0</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2023-11-04T04:03:16Z</cp:lastPrinted>
  <dcterms:created xsi:type="dcterms:W3CDTF">2017-09-27T00:12:11Z</dcterms:created>
  <dcterms:modified xsi:type="dcterms:W3CDTF">2023-11-07T03:26:09Z</dcterms:modified>
</cp:coreProperties>
</file>