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<sst xmlns="http://schemas.openxmlformats.org/spreadsheetml/2006/main" count="1349" uniqueCount="594">
  <si>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</si>
  <si>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</si>
  <si>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</si>
  <si>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</si>
  <si>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</si>
  <si>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</si>
  <si>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</si>
  <si>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</si>
  <si>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</si>
  <si>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</si>
  <si>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</si>
  <si>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</si>
  <si>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</si>
  <si>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</si>
  <si>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</si>
  <si>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</si>
  <si>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</si>
  <si>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</si>
  <si>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</si>
  <si>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</si>
  <si>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</si>
  <si>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</si>
  <si>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</si>
  <si>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</si>
  <si>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</si>
  <si>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</si>
  <si>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</si>
  <si>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</si>
  <si>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</si>
  <si>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</si>
  <si>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</si>
  <si>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</si>
  <si>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</si>
  <si>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</si>
  <si>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</si>
  <si>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</si>
  <si>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</si>
  <si>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</si>
  <si>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</si>
  <si>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</si>
  <si>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</si>
  <si>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</si>
  <si>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</si>
  <si>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</si>
  <si>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</si>
  <si>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</si>
  <si>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</si>
  <si>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</si>
  <si>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</si>
  <si>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</si>
  <si>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</si>
  <si>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</si>
  <si>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</si>
  <si>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</si>
  <si>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</si>
  <si>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</si>
  <si>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</si>
  <si>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</si>
  <si>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</si>
  <si>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</si>
  <si>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</si>
  <si>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</si>
  <si>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</si>
  <si>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</si>
  <si>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</si>
  <si>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</si>
  <si>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</si>
  <si>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</si>
  <si>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</si>
  <si>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</si>
  <si>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</si>
  <si>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</si>
  <si>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</si>
  <si>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</si>
  <si>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</si>
  <si>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</si>
  <si>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</si>
  <si>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</si>
  <si>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</si>
  <si>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</si>
  <si>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</si>
  <si>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</si>
  <si>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</si>
  <si>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</si>
  <si>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</si>
  <si>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</si>
  <si>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</si>
  <si>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</si>
  <si>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</si>
  <si>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</si>
  <si>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</si>
  <si>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</si>
  <si>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</si>
  <si>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</si>
  <si>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</si>
  <si>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</si>
  <si>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</si>
  <si>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</si>
  <si>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</si>
  <si>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</si>
  <si>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</si>
  <si>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</si>
  <si>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</si>
  <si>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</si>
  <si>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</si>
  <si>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</si>
  <si>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</si>
  <si>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</si>
  <si>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</si>
  <si>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</si>
  <si>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</si>
  <si>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</si>
  <si>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</si>
  <si>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</si>
  <si>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</si>
  <si>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</si>
  <si>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</si>
  <si>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</si>
  <si>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</si>
  <si>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</si>
  <si>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</si>
  <si>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</si>
  <si>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</si>
  <si>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</si>
  <si>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</si>
  <si>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</si>
  <si>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</si>
  <si>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</si>
  <si>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</si>
  <si>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</si>
  <si>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</si>
  <si>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</si>
  <si>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</si>
  <si>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</si>
  <si>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</si>
  <si>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</si>
  <si>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</si>
  <si>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</si>
  <si>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</si>
  <si>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</si>
  <si>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</si>
  <si>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</si>
  <si>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</si>
  <si>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</si>
  <si>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</si>
  <si>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</si>
  <si>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</si>
  <si>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</si>
  <si>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</si>
  <si>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</si>
  <si>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</si>
  <si>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</si>
  <si>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</si>
  <si>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</si>
  <si>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</si>
  <si>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</si>
  <si>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</si>
  <si>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</si>
  <si>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</si>
  <si>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</si>
  <si>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</si>
  <si>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</si>
  <si>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</si>
  <si>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</si>
  <si>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</si>
  <si>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</si>
  <si>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</si>
  <si>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</si>
  <si>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</si>
  <si>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</si>
  <si>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</si>
  <si>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</si>
  <si>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</si>
  <si>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</si>
  <si>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</si>
  <si>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</si>
  <si>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</si>
  <si>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</si>
  <si>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</si>
  <si>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</si>
  <si>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</si>
  <si>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</si>
  <si>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</si>
  <si>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</si>
  <si>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</si>
  <si>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</si>
  <si>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</si>
  <si>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</si>
  <si>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</si>
  <si>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</si>
  <si>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</si>
  <si>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</si>
  <si>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</si>
  <si>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</si>
  <si>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</si>
  <si>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</si>
  <si>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</si>
  <si>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</si>
  <si>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</si>
  <si>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</si>
  <si>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</si>
  <si>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</si>
  <si>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</si>
  <si>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</si>
  <si>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</si>
  <si>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</si>
  <si>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</si>
  <si>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</si>
  <si>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</si>
  <si>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</si>
  <si>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</si>
  <si>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</si>
  <si>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</si>
  <si>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</si>
  <si>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</si>
  <si>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</si>
  <si>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</si>
  <si>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</si>
  <si>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</si>
  <si>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</si>
  <si>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</si>
  <si>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</si>
  <si>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</si>
  <si>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</si>
  <si>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</si>
  <si>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</si>
  <si>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</si>
  <si>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</si>
  <si>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</si>
  <si>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</si>
  <si>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</si>
  <si>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</si>
  <si>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</si>
  <si>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</si>
  <si>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</si>
  <si>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</si>
  <si>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</si>
  <si>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</si>
  <si>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</si>
  <si>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</si>
  <si>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</si>
  <si>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</si>
  <si>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</si>
  <si>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</si>
  <si>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</si>
  <si>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</si>
  <si>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</si>
  <si>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</si>
  <si>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</si>
  <si>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</si>
  <si>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</si>
  <si>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</si>
  <si>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</si>
  <si>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</si>
  <si>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</si>
  <si>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</si>
  <si>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</si>
  <si>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</si>
  <si>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</si>
  <si>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</si>
  <si>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</si>
  <si>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</si>
  <si>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</si>
  <si>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</si>
  <si>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</si>
  <si>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</si>
  <si>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</si>
  <si>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</si>
  <si>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</si>
  <si>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</si>
  <si>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</si>
  <si>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</si>
  <si>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</si>
  <si>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</si>
  <si>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</si>
  <si>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</si>
  <si>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</si>
  <si>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</si>
  <si>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</si>
  <si>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</si>
  <si>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</si>
  <si>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</si>
  <si>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</si>
  <si>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</si>
  <si>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</si>
  <si>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</si>
  <si>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</si>
  <si>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</si>
  <si>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</si>
  <si>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</si>
  <si>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</si>
  <si>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</si>
  <si>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</si>
  <si>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</si>
  <si>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</si>
  <si>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</si>
  <si>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</si>
  <si>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</si>
  <si>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</si>
  <si>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</si>
  <si>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</si>
  <si>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</si>
  <si>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</si>
  <si>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</si>
  <si>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</si>
  <si>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</si>
  <si>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</si>
  <si>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</si>
  <si>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</si>
  <si>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</si>
  <si>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</si>
  <si>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</si>
  <si>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</si>
  <si>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</si>
  <si>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</si>
  <si>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</si>
  <si>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</si>
  <si>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</si>
  <si>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</si>
  <si>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</si>
  <si>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</si>
  <si>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</si>
  <si>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</si>
  <si>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</si>
  <si>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</si>
  <si>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</si>
  <si>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</si>
  <si>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</si>
  <si>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</si>
  <si>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</si>
  <si>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</si>
  <si>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</si>
  <si>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</si>
  <si>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</si>
  <si>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</si>
  <si>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</si>
  <si>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</si>
  <si>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</si>
  <si>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</si>
  <si>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</si>
  <si>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</si>
  <si>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</si>
  <si>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</si>
  <si>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</si>
  <si>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</si>
  <si>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</si>
  <si>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</si>
  <si>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</si>
  <si>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</si>
  <si>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</si>
  <si>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</si>
  <si>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</si>
  <si>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</si>
  <si>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</si>
  <si>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</si>
  <si>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</si>
  <si>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</si>
  <si>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</si>
  <si>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</si>
  <si>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</si>
  <si>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</si>
  <si>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</si>
  <si>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</si>
  <si>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</si>
  <si>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</si>
  <si>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</si>
  <si>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</si>
  <si>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</si>
  <si>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</si>
  <si>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</si>
  <si>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</si>
  <si>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</si>
  <si>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</si>
  <si>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</si>
  <si>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</si>
  <si>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</si>
  <si>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</si>
  <si>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</si>
  <si>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</si>
  <si>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</si>
  <si>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</si>
  <si>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</si>
  <si>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</si>
  <si>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</si>
  <si>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</si>
  <si>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</si>
  <si>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</si>
  <si>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</si>
  <si>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</si>
  <si>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</si>
  <si>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</si>
  <si>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</si>
  <si>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</si>
  <si>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</si>
  <si>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</si>
  <si>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</si>
  <si>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</si>
  <si>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</si>
  <si>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</si>
  <si>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</si>
  <si>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</si>
  <si>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</si>
  <si>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</si>
  <si>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</si>
  <si>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</si>
  <si>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</si>
  <si>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</si>
  <si>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</si>
  <si>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</si>
  <si>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</si>
  <si>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</si>
  <si>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</si>
  <si>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</si>
  <si>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</si>
  <si>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</si>
  <si>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</si>
  <si>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</si>
  <si>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</si>
  <si>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</si>
  <si>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</si>
  <si>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</si>
  <si>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</si>
  <si>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</si>
  <si>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</si>
  <si>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</si>
  <si>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</si>
  <si>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</si>
  <si>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</si>
  <si>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</si>
  <si>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</si>
  <si>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</si>
  <si>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</si>
  <si>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</si>
  <si>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</si>
  <si>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</si>
  <si>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</si>
  <si>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</si>
  <si>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</si>
  <si>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</si>
  <si>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</si>
  <si>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</si>
  <si>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</si>
  <si>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</si>
  <si>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</si>
  <si>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</si>
  <si>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</si>
  <si>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</si>
  <si>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</si>
  <si>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</si>
  <si>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</si>
  <si>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</si>
  <si>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</si>
  <si>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</si>
  <si>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</si>
  <si>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</si>
  <si>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</si>
  <si>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</si>
  <si>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</si>
  <si>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</si>
  <si>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</si>
  <si>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</si>
  <si>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</si>
  <si>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</si>
  <si>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</si>
  <si>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</si>
  <si>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</si>
  <si>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</si>
  <si>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</si>
  <si>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</si>
  <si>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</si>
  <si>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</si>
  <si>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</si>
  <si>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</si>
  <si>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</si>
  <si>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</si>
  <si>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</si>
  <si>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</si>
  <si>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</si>
  <si>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</si>
  <si>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</si>
  <si>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</si>
  <si>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</si>
  <si>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</si>
  <si>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</si>
  <si>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</si>
  <si>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</si>
  <si>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</si>
  <si>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</si>
  <si>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</si>
  <si>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</si>
  <si>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</si>
  <si>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</si>
  <si>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</si>
  <si>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</si>
  <si>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</si>
  <si>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</si>
  <si>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</si>
  <si>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</si>
  <si>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</si>
  <si>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</si>
  <si>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</si>
  <si>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</si>
  <si>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</si>
  <si>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</si>
  <si>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</si>
  <si>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</si>
  <si>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</si>
  <si>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</si>
  <si>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</si>
  <si>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</si>
  <si>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</si>
  <si>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</si>
  <si>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</si>
  <si>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</si>
  <si>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</si>
  <si>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</si>
  <si>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</si>
  <si>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</si>
  <si>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</si>
  <si>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</si>
  <si>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</si>
  <si>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</si>
  <si>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</si>
  <si>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</si>
  <si>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</si>
  <si>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</si>
  <si>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</si>
  <si>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</si>
  <si>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</si>
  <si>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</si>
  <si>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</si>
  <si>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</si>
  <si>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</si>
  <si>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</si>
  <si>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</si>
  <si>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</si>
  <si>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</si>
  <si>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</si>
  <si>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</si>
  <si>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</si>
  <si>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</si>
  <si>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</si>
  <si>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</si>
  <si>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</si>
  <si>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</si>
  <si>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</si>
  <si>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</si>
  <si>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</si>
  <si>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</si>
  <si>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</si>
  <si>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</si>
  <si>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</si>
  <si>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</si>
  <si>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</si>
  <si>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</si>
  <si>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</si>
  <si>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</si>
  <si>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</si>
  <si>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</si>
  <si>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</si>
  <si>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</si>
  <si>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</si>
  <si>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</si>
  <si>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</si>
  <si>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</si>
  <si>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</si>
  <si>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</si>
  <si>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</si>
  <si>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</si>
  <si>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</si>
  <si>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</si>
  <si>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</si>
  <si>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</si>
  <si>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</si>
  <si>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</si>
  <si>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</si>
  <si>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</si>
  <si>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</si>
  <si>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</si>
  <si>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</si>
  <si>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</si>
  <si>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</si>
  <si>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</si>
  <si>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特に無し</t>
    <rPh sb="0" eb="1">
      <t>トク</t>
    </rPh>
    <rPh sb="2" eb="3">
      <t>ナ</t>
    </rPh>
    <phoneticPr fontId="1"/>
  </si>
  <si>
    <t>可</t>
  </si>
  <si>
    <t>不可</t>
  </si>
  <si>
    <t>5割程度必要</t>
  </si>
  <si>
    <t>有無さえ分ればよい</t>
  </si>
  <si>
    <t>使わない</t>
  </si>
  <si>
    <t>必須</t>
  </si>
  <si>
    <t>大型トラック</t>
  </si>
  <si>
    <t>要</t>
  </si>
  <si>
    <t>演奏者用折りたたみ椅子90脚、司会者用マイク1本ご用意下さい。</t>
    <rPh sb="0" eb="3">
      <t>エンソウシャ</t>
    </rPh>
    <rPh sb="3" eb="4">
      <t>ヨウ</t>
    </rPh>
    <rPh sb="4" eb="5">
      <t>オ</t>
    </rPh>
    <rPh sb="9" eb="11">
      <t>イス</t>
    </rPh>
    <rPh sb="13" eb="14">
      <t>キャク</t>
    </rPh>
    <rPh sb="15" eb="19">
      <t>シカイシャヨウ</t>
    </rPh>
    <rPh sb="23" eb="24">
      <t>ホン</t>
    </rPh>
    <rPh sb="25" eb="27">
      <t>ヨウイ</t>
    </rPh>
    <rPh sb="27" eb="28">
      <t>クダ</t>
    </rPh>
    <phoneticPr fontId="1"/>
  </si>
  <si>
    <t>オーケストラが舞台前に入りきらない場合、体育館横面に設置する場合があります。</t>
    <rPh sb="7" eb="10">
      <t>ブタイマエ</t>
    </rPh>
    <rPh sb="11" eb="12">
      <t>ハイ</t>
    </rPh>
    <rPh sb="17" eb="19">
      <t>バアイ</t>
    </rPh>
    <rPh sb="20" eb="23">
      <t>タイイクカン</t>
    </rPh>
    <rPh sb="23" eb="25">
      <t>ヨコメン</t>
    </rPh>
    <rPh sb="26" eb="28">
      <t>セッチ</t>
    </rPh>
    <rPh sb="30" eb="3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</si>
</sst>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36" fillId="0" borderId="5" xfId="0" applyFont="1" applyBorder="1" applyAlignment="1">
      <alignment horizontal="left" vertical="center"/>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46699</xdr:rowOff>
    </xdr:from>
    <xdr:to>
      <xdr:col>10</xdr:col>
      <xdr:colOff>219075</xdr:colOff>
      <xdr:row>74</xdr:row>
      <xdr:rowOff>135947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8988869"/>
          <a:ext cx="4821606" cy="331866"/>
          <a:chOff x="1076477" y="14898143"/>
          <a:chExt cx="4160761" cy="385561"/>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898143"/>
            <a:ext cx="1056317" cy="38556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t>22</a:t>
            </a:r>
            <a:r>
              <a:rPr kumimoji="1" lang="ja-JP" altLang="en-US" sz="14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10  </a:t>
            </a:r>
            <a:r>
              <a:rPr kumimoji="1" lang="ja-JP" altLang="en-US" sz="1400" b="1"/>
              <a:t>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4758" y="20108334"/>
          <a:ext cx="4923063" cy="357716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519800</xdr:colOff>
      <xdr:row>72</xdr:row>
      <xdr:rowOff>170731</xdr:rowOff>
    </xdr:from>
    <xdr:to>
      <xdr:col>3</xdr:col>
      <xdr:colOff>209638</xdr:colOff>
      <xdr:row>77</xdr:row>
      <xdr:rowOff>129077</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780390" y="18870283"/>
          <a:ext cx="732196" cy="1171436"/>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a:t>
            </a:r>
            <a:r>
              <a:rPr kumimoji="1" lang="ja-JP" altLang="en-US" sz="1400" b="1" baseline="0"/>
              <a:t> </a:t>
            </a:r>
            <a:r>
              <a:rPr kumimoji="1" lang="ja-JP" altLang="en-US" sz="1400" b="1"/>
              <a:t>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4</xdr:col>
      <xdr:colOff>353785</xdr:colOff>
      <xdr:row>78</xdr:row>
      <xdr:rowOff>163285</xdr:rowOff>
    </xdr:from>
    <xdr:ext cx="3521232" cy="792525"/>
    <xdr:sp macro="" textlink="">
      <xdr:nvSpPr>
        <xdr:cNvPr id="5" name="テキスト ボックス 4">
          <a:extLst>
            <a:ext uri="{FF2B5EF4-FFF2-40B4-BE49-F238E27FC236}">
              <a16:creationId xmlns:a16="http://schemas.microsoft.com/office/drawing/2014/main" id="{4ED23FBC-F853-45D9-BA6D-31D5C5EE1C31}"/>
            </a:ext>
          </a:extLst>
        </xdr:cNvPr>
        <xdr:cNvSpPr txBox="1"/>
      </xdr:nvSpPr>
      <xdr:spPr>
        <a:xfrm>
          <a:off x="2313214" y="20383499"/>
          <a:ext cx="3521232" cy="792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コンサートの本番中に演奏者が出入りしますので、器具等置かれている場合は少し片付けて頂き、通路の確保をお願い致します。</a:t>
          </a:r>
        </a:p>
      </xdr:txBody>
    </xdr:sp>
    <xdr:clientData/>
  </xdr:oneCellAnchor>
  <xdr:oneCellAnchor>
    <xdr:from>
      <xdr:col>3</xdr:col>
      <xdr:colOff>272142</xdr:colOff>
      <xdr:row>75</xdr:row>
      <xdr:rowOff>176891</xdr:rowOff>
    </xdr:from>
    <xdr:ext cx="5000921" cy="325730"/>
    <xdr:sp macro="" textlink="">
      <xdr:nvSpPr>
        <xdr:cNvPr id="8" name="テキスト ボックス 7">
          <a:extLst>
            <a:ext uri="{FF2B5EF4-FFF2-40B4-BE49-F238E27FC236}">
              <a16:creationId xmlns:a16="http://schemas.microsoft.com/office/drawing/2014/main" id="{2954F930-1789-4511-BBF7-685CFC723A53}"/>
            </a:ext>
          </a:extLst>
        </xdr:cNvPr>
        <xdr:cNvSpPr txBox="1"/>
      </xdr:nvSpPr>
      <xdr:spPr>
        <a:xfrm>
          <a:off x="1578428" y="19662320"/>
          <a:ext cx="500092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児童・生徒の皆さんはオーケストラから約</a:t>
          </a:r>
          <a:r>
            <a:rPr kumimoji="1" lang="en-US" altLang="ja-JP" sz="1400"/>
            <a:t>2m</a:t>
          </a:r>
          <a:r>
            <a:rPr kumimoji="1" lang="ja-JP" altLang="en-US" sz="1400"/>
            <a:t>離れてお座り下さい</a:t>
          </a:r>
        </a:p>
      </xdr:txBody>
    </xdr:sp>
    <xdr:clientData/>
  </xdr:oneCellAnchor>
  <xdr:oneCellAnchor>
    <xdr:from>
      <xdr:col>5</xdr:col>
      <xdr:colOff>0</xdr:colOff>
      <xdr:row>57</xdr:row>
      <xdr:rowOff>122464</xdr:rowOff>
    </xdr:from>
    <xdr:ext cx="3053248" cy="325730"/>
    <xdr:sp macro="" textlink="">
      <xdr:nvSpPr>
        <xdr:cNvPr id="9" name="テキスト ボックス 8">
          <a:extLst>
            <a:ext uri="{FF2B5EF4-FFF2-40B4-BE49-F238E27FC236}">
              <a16:creationId xmlns:a16="http://schemas.microsoft.com/office/drawing/2014/main" id="{D330B49F-4F66-4C1A-BC45-76619BE85A6E}"/>
            </a:ext>
          </a:extLst>
        </xdr:cNvPr>
        <xdr:cNvSpPr txBox="1"/>
      </xdr:nvSpPr>
      <xdr:spPr>
        <a:xfrm>
          <a:off x="2612571" y="15253607"/>
          <a:ext cx="3053248"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舞台上に長机を</a:t>
          </a:r>
          <a:r>
            <a:rPr kumimoji="1" lang="en-US" altLang="ja-JP" sz="1400"/>
            <a:t>6</a:t>
          </a:r>
          <a:r>
            <a:rPr kumimoji="1" lang="ja-JP" altLang="en-US" sz="1400"/>
            <a:t>～</a:t>
          </a:r>
          <a:r>
            <a:rPr kumimoji="1" lang="en-US" altLang="ja-JP" sz="1400"/>
            <a:t>8</a:t>
          </a:r>
          <a:r>
            <a:rPr kumimoji="1" lang="ja-JP" altLang="en-US" sz="1400"/>
            <a:t>台ご用意下さい</a:t>
          </a:r>
        </a:p>
      </xdr:txBody>
    </xdr:sp>
    <xdr:clientData/>
  </xdr:oneCellAnchor>
  <xdr:oneCellAnchor>
    <xdr:from>
      <xdr:col>5</xdr:col>
      <xdr:colOff>258536</xdr:colOff>
      <xdr:row>62</xdr:row>
      <xdr:rowOff>40821</xdr:rowOff>
    </xdr:from>
    <xdr:ext cx="2204358" cy="325730"/>
    <xdr:sp macro="" textlink="">
      <xdr:nvSpPr>
        <xdr:cNvPr id="11" name="テキスト ボックス 10">
          <a:extLst>
            <a:ext uri="{FF2B5EF4-FFF2-40B4-BE49-F238E27FC236}">
              <a16:creationId xmlns:a16="http://schemas.microsoft.com/office/drawing/2014/main" id="{A5EEC9EE-C471-47A7-9FF5-52B5DBD3B27E}"/>
            </a:ext>
          </a:extLst>
        </xdr:cNvPr>
        <xdr:cNvSpPr txBox="1"/>
      </xdr:nvSpPr>
      <xdr:spPr>
        <a:xfrm>
          <a:off x="2871107" y="16342178"/>
          <a:ext cx="2204358"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緞帳は降ろして使用します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F18" sqref="F18:G18"/>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18" sqref="F18:G1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19.899999999999999" customHeight="1" x14ac:dyDescent="0.15">
      <c r="A2" s="34"/>
      <c r="B2" s="32" t="s">
        <v>0</v>
      </c>
      <c r="C2" s="154" t="s">
        <v>202</v>
      </c>
      <c r="D2" s="155"/>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G</v>
      </c>
      <c r="M2" s="34"/>
      <c r="N2" s="54"/>
      <c r="O2" s="54"/>
      <c r="P2" s="54"/>
      <c r="Q2" s="54"/>
      <c r="R2" s="54"/>
      <c r="S2" s="54"/>
      <c r="T2" s="54"/>
      <c r="U2" s="54"/>
      <c r="V2" s="54"/>
      <c r="W2" s="54"/>
      <c r="X2" s="54"/>
      <c r="Y2" s="54"/>
      <c r="Z2" s="54"/>
      <c r="AA2" s="54"/>
    </row>
    <row r="3" spans="1:27" ht="19.899999999999999" customHeight="1" x14ac:dyDescent="0.15">
      <c r="A3" s="34"/>
      <c r="B3" s="33" t="s">
        <v>1</v>
      </c>
      <c r="C3" s="152" t="str">
        <f>VLOOKUP($C$2,'R6_制作団体一覧'!A:H,8,FALSE)</f>
        <v>広島交響楽団</v>
      </c>
      <c r="D3" s="152"/>
      <c r="E3" s="152"/>
      <c r="F3" s="152"/>
      <c r="G3" s="152"/>
      <c r="H3" s="33" t="s">
        <v>4</v>
      </c>
      <c r="I3" s="153" t="str">
        <f>VLOOKUP($C$2,'R6_制作団体一覧'!A:H,7,FALSE)</f>
        <v>公益社団法人広島交響楽協会</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582</v>
      </c>
      <c r="G13" s="159"/>
      <c r="H13" s="124" t="s">
        <v>51</v>
      </c>
      <c r="I13" s="125"/>
      <c r="J13" s="125"/>
      <c r="K13" s="58" t="s">
        <v>583</v>
      </c>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22</v>
      </c>
      <c r="H14" s="62" t="s">
        <v>43</v>
      </c>
      <c r="I14" s="63" t="s">
        <v>45</v>
      </c>
      <c r="J14" s="64">
        <v>10</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584</v>
      </c>
      <c r="H16" s="166"/>
      <c r="I16" s="167" t="s">
        <v>49</v>
      </c>
      <c r="J16" s="168"/>
      <c r="K16" s="122" t="s">
        <v>585</v>
      </c>
      <c r="L16" s="123"/>
      <c r="M16" s="41"/>
      <c r="N16" s="54"/>
      <c r="O16" s="54"/>
      <c r="P16" s="54"/>
      <c r="Q16" s="54"/>
      <c r="R16" s="54"/>
      <c r="S16" s="54"/>
      <c r="T16" s="54"/>
      <c r="U16" s="54"/>
      <c r="V16" s="54"/>
      <c r="W16" s="54"/>
      <c r="X16" s="54"/>
      <c r="Y16" s="54"/>
      <c r="Z16" s="54"/>
      <c r="AA16" s="54"/>
    </row>
    <row r="17" spans="1:27" ht="22.9" customHeight="1" x14ac:dyDescent="0.15">
      <c r="A17" s="41"/>
      <c r="B17" s="128" t="s">
        <v>56</v>
      </c>
      <c r="C17" s="129"/>
      <c r="D17" s="129"/>
      <c r="E17" s="129"/>
      <c r="F17" s="60" t="s">
        <v>57</v>
      </c>
      <c r="G17" s="61">
        <v>1.8</v>
      </c>
      <c r="H17" s="62" t="s">
        <v>43</v>
      </c>
      <c r="I17" s="60" t="s">
        <v>46</v>
      </c>
      <c r="J17" s="61">
        <v>2.5</v>
      </c>
      <c r="K17" s="126" t="s">
        <v>43</v>
      </c>
      <c r="L17" s="127"/>
      <c r="M17" s="41"/>
      <c r="N17" s="54"/>
      <c r="O17" s="54"/>
      <c r="P17" s="54"/>
      <c r="Q17" s="54"/>
      <c r="R17" s="54"/>
      <c r="S17" s="54"/>
      <c r="T17" s="54"/>
      <c r="U17" s="54"/>
      <c r="V17" s="54"/>
      <c r="W17" s="54"/>
      <c r="X17" s="54"/>
      <c r="Y17" s="54"/>
      <c r="Z17" s="54"/>
      <c r="AA17" s="54"/>
    </row>
    <row r="18" spans="1:27" ht="22.9" customHeight="1" x14ac:dyDescent="0.15">
      <c r="A18" s="27"/>
      <c r="B18" s="128" t="s">
        <v>50</v>
      </c>
      <c r="C18" s="129"/>
      <c r="D18" s="129"/>
      <c r="E18" s="157"/>
      <c r="F18" s="146" t="s">
        <v>586</v>
      </c>
      <c r="G18" s="146"/>
      <c r="H18" s="116" t="s">
        <v>55</v>
      </c>
      <c r="I18" s="111"/>
      <c r="J18" s="111"/>
      <c r="K18" s="130" t="s">
        <v>587</v>
      </c>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588</v>
      </c>
      <c r="G19" s="143"/>
      <c r="H19" s="134" t="s">
        <v>53</v>
      </c>
      <c r="I19" s="135"/>
      <c r="J19" s="135"/>
      <c r="K19" s="146"/>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t="s">
        <v>591</v>
      </c>
      <c r="L20" s="131"/>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30" t="s">
        <v>589</v>
      </c>
      <c r="G21" s="131"/>
      <c r="H21" s="132" t="s">
        <v>59</v>
      </c>
      <c r="I21" s="133"/>
      <c r="J21" s="133"/>
      <c r="K21" s="58"/>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590</v>
      </c>
      <c r="G22" s="119"/>
      <c r="H22" s="55" t="s">
        <v>62</v>
      </c>
      <c r="I22" s="56">
        <v>2</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2.5</v>
      </c>
      <c r="H23" s="74" t="s">
        <v>43</v>
      </c>
      <c r="I23" s="75" t="s">
        <v>61</v>
      </c>
      <c r="J23" s="73">
        <v>9.6999999999999993</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591</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592</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21" t="s">
        <v>593</v>
      </c>
      <c r="C33" s="121"/>
      <c r="D33" s="121"/>
      <c r="E33" s="121"/>
      <c r="F33" s="121"/>
      <c r="G33" s="121"/>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0" t="s">
        <v>9</v>
      </c>
      <c r="C50" s="170"/>
      <c r="D50" s="170"/>
      <c r="E50" s="170"/>
      <c r="F50" s="48" t="s">
        <v>6</v>
      </c>
      <c r="G50" s="149">
        <f>G17</f>
        <v>1.8</v>
      </c>
      <c r="H50" s="150"/>
      <c r="I50" s="26" t="s">
        <v>7</v>
      </c>
      <c r="J50" s="149">
        <f>J17</f>
        <v>2.5</v>
      </c>
      <c r="K50" s="150"/>
      <c r="L50" s="25"/>
      <c r="M50" s="25"/>
      <c r="N50" s="39"/>
      <c r="X50" s="39"/>
      <c r="Y50" s="39"/>
      <c r="Z50" s="39"/>
    </row>
    <row r="51" spans="1:26" ht="16.899999999999999" customHeight="1" x14ac:dyDescent="0.15">
      <c r="A51" s="25"/>
      <c r="B51" s="171" t="s">
        <v>8</v>
      </c>
      <c r="C51" s="171"/>
      <c r="D51" s="171"/>
      <c r="E51" s="171"/>
      <c r="F51" s="171"/>
      <c r="G51" s="169" t="str">
        <f>F21</f>
        <v>必須</v>
      </c>
      <c r="H51" s="169"/>
      <c r="I51" s="169"/>
      <c r="J51" s="169"/>
      <c r="K51" s="169"/>
      <c r="L51" s="25"/>
      <c r="M51" s="25"/>
      <c r="N51" s="39"/>
      <c r="X51" s="39"/>
      <c r="Y51" s="39"/>
      <c r="Z51" s="39"/>
    </row>
    <row r="52" spans="1:26" ht="16.899999999999999" customHeight="1" x14ac:dyDescent="0.15">
      <c r="A52" s="25"/>
      <c r="B52" s="171" t="s">
        <v>12</v>
      </c>
      <c r="C52" s="171"/>
      <c r="D52" s="171"/>
      <c r="E52" s="171"/>
      <c r="F52" s="171"/>
      <c r="G52" s="169">
        <f>K21</f>
        <v>0</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F18" sqref="F18:G18"/>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G092</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G</v>
      </c>
      <c r="F2" s="83" t="str">
        <f>①ヒアリングシートについて!C3</f>
        <v>広島交響楽団</v>
      </c>
      <c r="G2" s="83" t="str">
        <f>①ヒアリングシートについて!I3</f>
        <v>公益社団法人広島交響楽協会</v>
      </c>
      <c r="H2" s="83" t="str">
        <f>①ヒアリングシートについて!F13</f>
        <v>2F以上応相談</v>
      </c>
      <c r="I2" s="83" t="str">
        <f>①ヒアリングシートについて!K13</f>
        <v>特に無し</v>
      </c>
      <c r="J2" s="83">
        <f>①ヒアリングシートについて!G14</f>
        <v>22</v>
      </c>
      <c r="K2" s="83">
        <f>①ヒアリングシートについて!J14</f>
        <v>10</v>
      </c>
      <c r="L2" s="83" t="str">
        <f>①ヒアリングシートについて!G15</f>
        <v>特に無し</v>
      </c>
      <c r="M2" s="83" t="str">
        <f>①ヒアリングシートについて!G16</f>
        <v>可</v>
      </c>
      <c r="N2" s="83" t="str">
        <f>①ヒアリングシートについて!K16</f>
        <v>不可</v>
      </c>
      <c r="O2" s="83">
        <f>①ヒアリングシートについて!G17</f>
        <v>1.8</v>
      </c>
      <c r="P2" s="83">
        <f>①ヒアリングシートについて!J17</f>
        <v>2.5</v>
      </c>
      <c r="Q2" s="83" t="str">
        <f>①ヒアリングシートについて!F18</f>
        <v>5割程度必要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0</v>
      </c>
      <c r="X2" s="83" t="str">
        <f>①ヒアリングシートについて!F22</f>
        <v>大型トラック</v>
      </c>
      <c r="Y2" s="83">
        <f>①ヒアリングシートについて!I22</f>
        <v>2</v>
      </c>
      <c r="Z2" s="83">
        <f>①ヒアリングシートについて!G23</f>
        <v>2.5</v>
      </c>
      <c r="AA2" s="83">
        <f>①ヒアリングシートについて!J23</f>
        <v>9.6999999999999993</v>
      </c>
      <c r="AB2" s="83" t="str">
        <f>①ヒアリングシートについて!F27</f>
        <v>要</v>
      </c>
      <c r="AC2" s="83">
        <f>①ヒアリングシートについて!F28</f>
        <v>0</v>
      </c>
      <c r="AD2" s="83" t="str">
        <f>①ヒアリングシートについて!B32</f>
        <v>演奏者用折りたたみ椅子90脚、司会者用マイク1本ご用意下さい。</v>
      </c>
      <c r="AE2" s="83" t="str">
        <f>①ヒアリングシートについて!B33</f>
        <v>オーケストラが舞台前に入りきらない場合、体育館横面に設置する場合があります。</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2023-11-08T08:20:28Z</dcterms:modified>
</cp:coreProperties>
</file>