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<sst xmlns="http://schemas.openxmlformats.org/spreadsheetml/2006/main" count="1347" uniqueCount="593">
  <si>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</si>
  <si>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</si>
  <si>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</si>
  <si>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</si>
  <si>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</si>
  <si>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</si>
  <si>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</si>
  <si>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</si>
  <si>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</si>
  <si>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</si>
  <si>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</si>
  <si>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</si>
  <si>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</si>
  <si>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</si>
  <si>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</si>
  <si>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</si>
  <si>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</si>
  <si>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</si>
  <si>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</si>
  <si>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</si>
  <si>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</si>
  <si>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</si>
  <si>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</si>
  <si>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</si>
  <si>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</si>
  <si>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</si>
  <si>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</si>
  <si>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</si>
  <si>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</si>
  <si>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</si>
  <si>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</si>
  <si>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</si>
  <si>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</si>
  <si>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</si>
  <si>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</si>
  <si>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</si>
  <si>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</si>
  <si>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</si>
  <si>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</si>
  <si>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</si>
  <si>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</si>
  <si>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</si>
  <si>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</si>
  <si>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</si>
  <si>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</si>
  <si>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</si>
  <si>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</si>
  <si>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</si>
  <si>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</si>
  <si>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</si>
  <si>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</si>
  <si>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</si>
  <si>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</si>
  <si>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</si>
  <si>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</si>
  <si>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</si>
  <si>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</si>
  <si>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</si>
  <si>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</si>
  <si>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</si>
  <si>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</si>
  <si>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</si>
  <si>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</si>
  <si>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</si>
  <si>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</si>
  <si>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</si>
  <si>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</si>
  <si>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</si>
  <si>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</si>
  <si>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</si>
  <si>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</si>
  <si>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</si>
  <si>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</si>
  <si>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</si>
  <si>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</si>
  <si>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</si>
  <si>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</si>
  <si>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</si>
  <si>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</si>
  <si>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</si>
  <si>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</si>
  <si>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</si>
  <si>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</si>
  <si>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</si>
  <si>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</si>
  <si>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</si>
  <si>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</si>
  <si>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</si>
  <si>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</si>
  <si>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</si>
  <si>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</si>
  <si>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</si>
  <si>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</si>
  <si>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</si>
  <si>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</si>
  <si>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</si>
  <si>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</si>
  <si>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</si>
  <si>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</si>
  <si>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</si>
  <si>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</si>
  <si>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</si>
  <si>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</si>
  <si>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</si>
  <si>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</si>
  <si>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</si>
  <si>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</si>
  <si>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</si>
  <si>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</si>
  <si>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</si>
  <si>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</si>
  <si>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</si>
  <si>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</si>
  <si>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</si>
  <si>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</si>
  <si>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</si>
  <si>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</si>
  <si>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</si>
  <si>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</si>
  <si>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</si>
  <si>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</si>
  <si>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</si>
  <si>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</si>
  <si>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</si>
  <si>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</si>
  <si>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</si>
  <si>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</si>
  <si>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</si>
  <si>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</si>
  <si>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</si>
  <si>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</si>
  <si>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</si>
  <si>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</si>
  <si>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</si>
  <si>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</si>
  <si>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</si>
  <si>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</si>
  <si>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</si>
  <si>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</si>
  <si>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</si>
  <si>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</si>
  <si>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</si>
  <si>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</si>
  <si>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</si>
  <si>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</si>
  <si>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</si>
  <si>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</si>
  <si>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</si>
  <si>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</si>
  <si>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</si>
  <si>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</si>
  <si>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</si>
  <si>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</si>
  <si>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</si>
  <si>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</si>
  <si>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</si>
  <si>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</si>
  <si>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</si>
  <si>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</si>
  <si>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</si>
  <si>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</si>
  <si>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</si>
  <si>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</si>
  <si>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</si>
  <si>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</si>
  <si>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</si>
  <si>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</si>
  <si>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</si>
  <si>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</si>
  <si>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</si>
  <si>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</si>
  <si>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</si>
  <si>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</si>
  <si>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</si>
  <si>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</si>
  <si>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</si>
  <si>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</si>
  <si>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</si>
  <si>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</si>
  <si>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</si>
  <si>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</si>
  <si>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</si>
  <si>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</si>
  <si>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</si>
  <si>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</si>
  <si>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</si>
  <si>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</si>
  <si>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</si>
  <si>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</si>
  <si>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</si>
  <si>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</si>
  <si>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</si>
  <si>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</si>
  <si>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</si>
  <si>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</si>
  <si>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</si>
  <si>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</si>
  <si>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</si>
  <si>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</si>
  <si>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</si>
  <si>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</si>
  <si>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</si>
  <si>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</si>
  <si>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</si>
  <si>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</si>
  <si>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</si>
  <si>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</si>
  <si>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</si>
  <si>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</si>
  <si>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</si>
  <si>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</si>
  <si>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</si>
  <si>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</si>
  <si>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</si>
  <si>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</si>
  <si>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</si>
  <si>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</si>
  <si>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</si>
  <si>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</si>
  <si>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</si>
  <si>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</si>
  <si>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</si>
  <si>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</si>
  <si>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</si>
  <si>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</si>
  <si>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</si>
  <si>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</si>
  <si>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</si>
  <si>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</si>
  <si>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</si>
  <si>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</si>
  <si>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</si>
  <si>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</si>
  <si>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</si>
  <si>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</si>
  <si>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</si>
  <si>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</si>
  <si>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</si>
  <si>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</si>
  <si>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</si>
  <si>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</si>
  <si>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</si>
  <si>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</si>
  <si>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</si>
  <si>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</si>
  <si>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</si>
  <si>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</si>
  <si>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</si>
  <si>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</si>
  <si>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</si>
  <si>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</si>
  <si>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</si>
  <si>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</si>
  <si>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</si>
  <si>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</si>
  <si>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</si>
  <si>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</si>
  <si>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</si>
  <si>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</si>
  <si>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</si>
  <si>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</si>
  <si>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</si>
  <si>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</si>
  <si>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</si>
  <si>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</si>
  <si>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</si>
  <si>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</si>
  <si>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</si>
  <si>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</si>
  <si>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</si>
  <si>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</si>
  <si>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</si>
  <si>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</si>
  <si>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</si>
  <si>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</si>
  <si>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</si>
  <si>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</si>
  <si>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</si>
  <si>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</si>
  <si>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</si>
  <si>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</si>
  <si>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</si>
  <si>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</si>
  <si>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</si>
  <si>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</si>
  <si>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</si>
  <si>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</si>
  <si>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</si>
  <si>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</si>
  <si>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</si>
  <si>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</si>
  <si>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</si>
  <si>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</si>
  <si>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</si>
  <si>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</si>
  <si>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</si>
  <si>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</si>
  <si>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</si>
  <si>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</si>
  <si>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</si>
  <si>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</si>
  <si>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</si>
  <si>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</si>
  <si>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</si>
  <si>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</si>
  <si>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</si>
  <si>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</si>
  <si>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</si>
  <si>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</si>
  <si>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</si>
  <si>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</si>
  <si>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</si>
  <si>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</si>
  <si>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</si>
  <si>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</si>
  <si>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</si>
  <si>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</si>
  <si>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</si>
  <si>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</si>
  <si>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</si>
  <si>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</si>
  <si>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</si>
  <si>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</si>
  <si>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</si>
  <si>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</si>
  <si>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</si>
  <si>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</si>
  <si>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</si>
  <si>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</si>
  <si>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</si>
  <si>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</si>
  <si>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</si>
  <si>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</si>
  <si>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</si>
  <si>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</si>
  <si>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</si>
  <si>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</si>
  <si>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</si>
  <si>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</si>
  <si>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</si>
  <si>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</si>
  <si>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</si>
  <si>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</si>
  <si>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</si>
  <si>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</si>
  <si>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</si>
  <si>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</si>
  <si>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</si>
  <si>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</si>
  <si>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</si>
  <si>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</si>
  <si>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</si>
  <si>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</si>
  <si>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</si>
  <si>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</si>
  <si>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</si>
  <si>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</si>
  <si>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</si>
  <si>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</si>
  <si>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</si>
  <si>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</si>
  <si>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</si>
  <si>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</si>
  <si>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</si>
  <si>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</si>
  <si>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</si>
  <si>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</si>
  <si>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</si>
  <si>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</si>
  <si>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</si>
  <si>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</si>
  <si>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</si>
  <si>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</si>
  <si>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</si>
  <si>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</si>
  <si>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</si>
  <si>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</si>
  <si>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</si>
  <si>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</si>
  <si>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</si>
  <si>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</si>
  <si>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</si>
  <si>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</si>
  <si>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</si>
  <si>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</si>
  <si>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</si>
  <si>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</si>
  <si>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</si>
  <si>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</si>
  <si>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</si>
  <si>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</si>
  <si>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</si>
  <si>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</si>
  <si>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</si>
  <si>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</si>
  <si>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</si>
  <si>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</si>
  <si>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</si>
  <si>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</si>
  <si>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</si>
  <si>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</si>
  <si>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</si>
  <si>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</si>
  <si>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</si>
  <si>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</si>
  <si>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</si>
  <si>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</si>
  <si>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</si>
  <si>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</si>
  <si>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</si>
  <si>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</si>
  <si>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</si>
  <si>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</si>
  <si>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</si>
  <si>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</si>
  <si>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</si>
  <si>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</si>
  <si>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</si>
  <si>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</si>
  <si>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</si>
  <si>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</si>
  <si>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</si>
  <si>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</si>
  <si>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</si>
  <si>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</si>
  <si>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</si>
  <si>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</si>
  <si>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</si>
  <si>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</si>
  <si>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</si>
  <si>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</si>
  <si>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</si>
  <si>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</si>
  <si>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</si>
  <si>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</si>
  <si>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</si>
  <si>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</si>
  <si>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</si>
  <si>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</si>
  <si>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</si>
  <si>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</si>
  <si>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</si>
  <si>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</si>
  <si>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</si>
  <si>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</si>
  <si>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</si>
  <si>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</si>
  <si>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</si>
  <si>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</si>
  <si>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</si>
  <si>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</si>
  <si>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</si>
  <si>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</si>
  <si>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</si>
  <si>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</si>
  <si>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</si>
  <si>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</si>
  <si>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</si>
  <si>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</si>
  <si>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</si>
  <si>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</si>
  <si>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</si>
  <si>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</si>
  <si>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</si>
  <si>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</si>
  <si>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</si>
  <si>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</si>
  <si>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</si>
  <si>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</si>
  <si>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</si>
  <si>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</si>
  <si>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</si>
  <si>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</si>
  <si>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</si>
  <si>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</si>
  <si>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</si>
  <si>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</si>
  <si>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</si>
  <si>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</si>
  <si>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</si>
  <si>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</si>
  <si>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</si>
  <si>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</si>
  <si>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</si>
  <si>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</si>
  <si>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</si>
  <si>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</si>
  <si>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</si>
  <si>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</si>
  <si>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</si>
  <si>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</si>
  <si>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</si>
  <si>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</si>
  <si>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</si>
  <si>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</si>
  <si>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</si>
  <si>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</si>
  <si>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</si>
  <si>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</si>
  <si>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</si>
  <si>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</si>
  <si>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</si>
  <si>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</si>
  <si>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</si>
  <si>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</si>
  <si>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</si>
  <si>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</si>
  <si>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</si>
  <si>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</si>
  <si>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</si>
  <si>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</si>
  <si>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</si>
  <si>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</si>
  <si>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</si>
  <si>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</si>
  <si>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</si>
  <si>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</si>
  <si>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</si>
  <si>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</si>
  <si>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</si>
  <si>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</si>
  <si>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</si>
  <si>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</si>
  <si>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</si>
  <si>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</si>
  <si>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</si>
  <si>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</si>
  <si>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</si>
  <si>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</si>
  <si>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</si>
  <si>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</si>
  <si>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</si>
  <si>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</si>
  <si>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</si>
  <si>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</si>
  <si>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</si>
  <si>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</si>
  <si>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</si>
  <si>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</si>
  <si>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</si>
  <si>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</si>
  <si>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</si>
  <si>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</si>
  <si>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</si>
  <si>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</si>
  <si>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</si>
  <si>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</si>
  <si>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</si>
  <si>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</si>
  <si>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</si>
  <si>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</si>
  <si>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</si>
  <si>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</si>
  <si>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</si>
  <si>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</si>
  <si>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</si>
  <si>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</si>
  <si>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</si>
  <si>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</si>
  <si>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</si>
  <si>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</si>
  <si>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</si>
  <si>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</si>
  <si>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</si>
  <si>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</si>
  <si>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</si>
  <si>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</si>
  <si>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</si>
  <si>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</si>
  <si>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</si>
  <si>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</si>
  <si>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</si>
  <si>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</si>
  <si>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</si>
  <si>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</si>
  <si>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</si>
  <si>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</si>
  <si>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</si>
  <si>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</si>
  <si>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</si>
  <si>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</si>
  <si>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</si>
  <si>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</si>
  <si>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</si>
  <si>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</si>
  <si>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7割程度必要</t>
  </si>
  <si>
    <t>なくても良い</t>
  </si>
  <si>
    <t>なし</t>
  </si>
  <si>
    <t>使わない</t>
  </si>
  <si>
    <t>要</t>
  </si>
  <si>
    <t>応相談</t>
  </si>
  <si>
    <t>大型トラック</t>
  </si>
  <si>
    <t>体育館写真　全体、天井、2回手すり、ブレーカー</t>
    <rPh sb="0" eb="3">
      <t>タイイクカン</t>
    </rPh>
    <rPh sb="3" eb="5">
      <t>シャシン</t>
    </rPh>
    <rPh sb="6" eb="8">
      <t>ゼンタイ</t>
    </rPh>
    <rPh sb="9" eb="11">
      <t>テンジョウ</t>
    </rPh>
    <rPh sb="13" eb="14">
      <t>カイ</t>
    </rPh>
    <rPh sb="14" eb="15">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</si>
</sst>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0031" y="143783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8668" y="18876797"/>
          <a:ext cx="4820707" cy="290993"/>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13</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9851" y="167292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70792" y="172386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210268</xdr:colOff>
      <xdr:row>41</xdr:row>
      <xdr:rowOff>46727</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0306" y="1210214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50699" y="172253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75578" y="172253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428993" y="172253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144888" y="172253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60875" y="165182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47623" y="157985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50936" y="153843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54250" y="149536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56</xdr:row>
      <xdr:rowOff>201284</xdr:rowOff>
    </xdr:from>
    <xdr:to>
      <xdr:col>14</xdr:col>
      <xdr:colOff>480390</xdr:colOff>
      <xdr:row>59</xdr:row>
      <xdr:rowOff>66263</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183052" y="15060284"/>
          <a:ext cx="910149" cy="55509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latin typeface="+mn-lt"/>
              <a:ea typeface="+mn-ea"/>
              <a:cs typeface="+mn-cs"/>
            </a:rPr>
            <a:t>スペース</a:t>
          </a:r>
          <a:r>
            <a:rPr kumimoji="1" lang="ja-JP" altLang="en-US" sz="1100">
              <a:solidFill>
                <a:schemeClr val="bg2">
                  <a:lumMod val="25000"/>
                </a:schemeClr>
              </a:solidFill>
            </a:rPr>
            <a:t>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21372" y="143541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103500" y="143574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280358</xdr:colOff>
      <xdr:row>75</xdr:row>
      <xdr:rowOff>38088</xdr:rowOff>
    </xdr:from>
    <xdr:to>
      <xdr:col>11</xdr:col>
      <xdr:colOff>251603</xdr:colOff>
      <xdr:row>91</xdr:row>
      <xdr:rowOff>71887</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28622" y="19167163"/>
          <a:ext cx="5305245" cy="3599384"/>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9</xdr:col>
      <xdr:colOff>17899</xdr:colOff>
      <xdr:row>54</xdr:row>
      <xdr:rowOff>155338</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956522" y="1455426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140181</xdr:colOff>
      <xdr:row>6</xdr:row>
      <xdr:rowOff>93455</xdr:rowOff>
    </xdr:from>
    <xdr:to>
      <xdr:col>11</xdr:col>
      <xdr:colOff>579360</xdr:colOff>
      <xdr:row>9</xdr:row>
      <xdr:rowOff>237229</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81" y="1495247"/>
          <a:ext cx="6621443" cy="118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4156" y="12210870"/>
          <a:ext cx="3741105" cy="10340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100641</xdr:colOff>
      <xdr:row>5</xdr:row>
      <xdr:rowOff>197687</xdr:rowOff>
    </xdr:from>
    <xdr:to>
      <xdr:col>12</xdr:col>
      <xdr:colOff>91655</xdr:colOff>
      <xdr:row>9</xdr:row>
      <xdr:rowOff>280357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0641" y="1333498"/>
          <a:ext cx="6856203" cy="1391010"/>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9</xdr:col>
      <xdr:colOff>365760</xdr:colOff>
      <xdr:row>92</xdr:row>
      <xdr:rowOff>40640</xdr:rowOff>
    </xdr:from>
    <xdr:ext cx="1198880" cy="392415"/>
    <xdr:sp macro="" textlink="">
      <xdr:nvSpPr>
        <xdr:cNvPr id="8" name="テキスト ボックス 7">
          <a:extLst>
            <a:ext uri="{FF2B5EF4-FFF2-40B4-BE49-F238E27FC236}">
              <a16:creationId xmlns:a16="http://schemas.microsoft.com/office/drawing/2014/main" id="{5E6EADD0-D01D-8EC9-7C45-63AD21A504BB}"/>
            </a:ext>
          </a:extLst>
        </xdr:cNvPr>
        <xdr:cNvSpPr txBox="1"/>
      </xdr:nvSpPr>
      <xdr:spPr>
        <a:xfrm>
          <a:off x="5293360" y="23073360"/>
          <a:ext cx="1198880" cy="392415"/>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スタッフ席</a:t>
          </a:r>
          <a:endParaRPr kumimoji="1" lang="ja-JP" altLang="en-US" sz="1100"/>
        </a:p>
      </xdr:txBody>
    </xdr:sp>
    <xdr:clientData/>
  </xdr:oneCellAnchor>
  <xdr:oneCellAnchor>
    <xdr:from>
      <xdr:col>2</xdr:col>
      <xdr:colOff>60960</xdr:colOff>
      <xdr:row>92</xdr:row>
      <xdr:rowOff>60960</xdr:rowOff>
    </xdr:from>
    <xdr:ext cx="1198880" cy="392415"/>
    <xdr:sp macro="" textlink="">
      <xdr:nvSpPr>
        <xdr:cNvPr id="9" name="テキスト ボックス 8">
          <a:extLst>
            <a:ext uri="{FF2B5EF4-FFF2-40B4-BE49-F238E27FC236}">
              <a16:creationId xmlns:a16="http://schemas.microsoft.com/office/drawing/2014/main" id="{FC1EC805-92F5-43A7-8712-E7E6671D043D}"/>
            </a:ext>
          </a:extLst>
        </xdr:cNvPr>
        <xdr:cNvSpPr txBox="1"/>
      </xdr:nvSpPr>
      <xdr:spPr>
        <a:xfrm>
          <a:off x="914400" y="23093680"/>
          <a:ext cx="1198880" cy="392415"/>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スタッフ席</a:t>
          </a:r>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Normal="100" zoomScaleSheetLayoutView="106" workbookViewId="0">
      <selection activeCell="P96" sqref="P96"/>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228</v>
      </c>
      <c r="D2" s="154"/>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東京演劇アンサンブル</v>
      </c>
      <c r="D3" s="151"/>
      <c r="E3" s="151"/>
      <c r="F3" s="151"/>
      <c r="G3" s="151"/>
      <c r="H3" s="33" t="s">
        <v>4</v>
      </c>
      <c r="I3" s="152" t="str">
        <f>VLOOKUP($C$2,'R6_制作団体一覧'!A:H,7,FALSE)</f>
        <v>有限会社東京演劇アンサンブル</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34.15"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13</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v>
      </c>
      <c r="H17" s="62" t="s">
        <v>43</v>
      </c>
      <c r="I17" s="60" t="s">
        <v>46</v>
      </c>
      <c r="J17" s="61">
        <v>1.9</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588</v>
      </c>
      <c r="G19" s="142"/>
      <c r="H19" s="133" t="s">
        <v>53</v>
      </c>
      <c r="I19" s="134"/>
      <c r="J19" s="134"/>
      <c r="K19" s="145" t="s">
        <v>587</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589</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590</v>
      </c>
      <c r="G21" s="130"/>
      <c r="H21" s="131" t="s">
        <v>59</v>
      </c>
      <c r="I21" s="132"/>
      <c r="J21" s="132"/>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591</v>
      </c>
      <c r="G22" s="119"/>
      <c r="H22" s="55" t="s">
        <v>62</v>
      </c>
      <c r="I22" s="56">
        <v>2</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10</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2"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2.6"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7.15"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v>
      </c>
      <c r="H50" s="149"/>
      <c r="I50" s="26" t="s">
        <v>7</v>
      </c>
      <c r="J50" s="148">
        <f>J17</f>
        <v>1.9</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50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disablePrompts="1"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&amp;R&amp;9&amp;K00-038&amp;F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I120</v>
      </c>
      <c r="B2" s="83" t="str">
        <f>①ヒアリングシートについて!F2</f>
        <v>演劇</v>
      </c>
      <c r="C2" s="83" t="str">
        <f>①ヒアリングシートについて!H2</f>
        <v>演劇</v>
      </c>
      <c r="D2" s="83" t="str">
        <f>①ヒアリングシートについて!J2</f>
        <v>A区分</v>
      </c>
      <c r="E2" s="83" t="str">
        <f>①ヒアリングシートについて!L2</f>
        <v>I</v>
      </c>
      <c r="F2" s="83" t="str">
        <f>①ヒアリングシートについて!C3</f>
        <v>東京演劇アンサンブル</v>
      </c>
      <c r="G2" s="83" t="str">
        <f>①ヒアリングシートについて!I3</f>
        <v>有限会社東京演劇アンサンブル</v>
      </c>
      <c r="H2" s="83" t="str">
        <f>①ヒアリングシートについて!F13</f>
        <v>2F以上応相談</v>
      </c>
      <c r="I2" s="83">
        <f>①ヒアリングシートについて!K13</f>
        <v>0</v>
      </c>
      <c r="J2" s="83">
        <f>①ヒアリングシートについて!G14</f>
        <v>13</v>
      </c>
      <c r="K2" s="83">
        <f>①ヒアリングシートについて!J14</f>
        <v>8</v>
      </c>
      <c r="L2" s="83">
        <f>①ヒアリングシートについて!G15</f>
        <v>7</v>
      </c>
      <c r="M2" s="83" t="str">
        <f>①ヒアリングシートについて!G16</f>
        <v>可</v>
      </c>
      <c r="N2" s="83" t="str">
        <f>①ヒアリングシートについて!K16</f>
        <v>不可</v>
      </c>
      <c r="O2" s="83">
        <f>①ヒアリングシートについて!G17</f>
        <v>1</v>
      </c>
      <c r="P2" s="83">
        <f>①ヒアリングシートについて!J17</f>
        <v>1.9</v>
      </c>
      <c r="Q2" s="83" t="str">
        <f>①ヒアリングシートについて!F18</f>
        <v>7割程度必要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50</v>
      </c>
      <c r="X2" s="83" t="str">
        <f>①ヒアリングシートについて!F22</f>
        <v>大型トラック</v>
      </c>
      <c r="Y2" s="83">
        <f>①ヒアリングシートについて!I22</f>
        <v>2</v>
      </c>
      <c r="Z2" s="83">
        <f>①ヒアリングシートについて!G23</f>
        <v>2.5</v>
      </c>
      <c r="AA2" s="83">
        <f>①ヒアリングシートについて!J23</f>
        <v>10</v>
      </c>
      <c r="AB2" s="83" t="str">
        <f>①ヒアリングシートについて!F27</f>
        <v>要</v>
      </c>
      <c r="AC2" s="83" t="str">
        <f>①ヒアリングシートについて!F28</f>
        <v>体育館写真　全体、天井、2回手すり、ブレーカー</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2023-11-09T05:43:56Z</cp:lastPrinted>
  <dcterms:created xsi:type="dcterms:W3CDTF">2017-09-27T00:12:11Z</dcterms:created>
  <dcterms:modified xsi:type="dcterms:W3CDTF">2023-11-09T09:28:18Z</dcterms:modified>
</cp:coreProperties>
</file>