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<sst xmlns="http://schemas.openxmlformats.org/spreadsheetml/2006/main" count="1347" uniqueCount="594">
  <si>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</si>
  <si>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</si>
  <si>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</si>
  <si>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</si>
  <si>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</si>
  <si>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</si>
  <si>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</si>
  <si>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</si>
  <si>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</si>
  <si>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</si>
  <si>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</si>
  <si>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</si>
  <si>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</si>
  <si>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</si>
  <si>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</si>
  <si>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</si>
  <si>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</si>
  <si>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</si>
  <si>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</si>
  <si>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</si>
  <si>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</si>
  <si>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</si>
  <si>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</si>
  <si>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</si>
  <si>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</si>
  <si>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</si>
  <si>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</si>
  <si>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</si>
  <si>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</si>
  <si>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</si>
  <si>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</si>
  <si>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</si>
  <si>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</si>
  <si>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</si>
  <si>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</si>
  <si>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</si>
  <si>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</si>
  <si>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</si>
  <si>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</si>
  <si>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</si>
  <si>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</si>
  <si>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</si>
  <si>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</si>
  <si>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</si>
  <si>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</si>
  <si>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</si>
  <si>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</si>
  <si>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</si>
  <si>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</si>
  <si>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</si>
  <si>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</si>
  <si>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</si>
  <si>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</si>
  <si>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</si>
  <si>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</si>
  <si>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</si>
  <si>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</si>
  <si>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</si>
  <si>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</si>
  <si>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</si>
  <si>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</si>
  <si>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</si>
  <si>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</si>
  <si>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</si>
  <si>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</si>
  <si>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</si>
  <si>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</si>
  <si>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</si>
  <si>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</si>
  <si>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</si>
  <si>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</si>
  <si>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</si>
  <si>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</si>
  <si>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</si>
  <si>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</si>
  <si>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</si>
  <si>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</si>
  <si>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</si>
  <si>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</si>
  <si>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</si>
  <si>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</si>
  <si>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</si>
  <si>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</si>
  <si>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</si>
  <si>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</si>
  <si>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</si>
  <si>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</si>
  <si>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</si>
  <si>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</si>
  <si>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</si>
  <si>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</si>
  <si>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</si>
  <si>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</si>
  <si>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</si>
  <si>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</si>
  <si>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</si>
  <si>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</si>
  <si>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</si>
  <si>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</si>
  <si>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</si>
  <si>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</si>
  <si>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</si>
  <si>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</si>
  <si>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</si>
  <si>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</si>
  <si>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</si>
  <si>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</si>
  <si>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</si>
  <si>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</si>
  <si>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</si>
  <si>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</si>
  <si>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</si>
  <si>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</si>
  <si>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</si>
  <si>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</si>
  <si>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</si>
  <si>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</si>
  <si>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</si>
  <si>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</si>
  <si>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</si>
  <si>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</si>
  <si>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</si>
  <si>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</si>
  <si>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</si>
  <si>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</si>
  <si>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</si>
  <si>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</si>
  <si>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</si>
  <si>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</si>
  <si>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</si>
  <si>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</si>
  <si>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</si>
  <si>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</si>
  <si>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</si>
  <si>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</si>
  <si>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</si>
  <si>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</si>
  <si>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</si>
  <si>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</si>
  <si>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</si>
  <si>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</si>
  <si>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</si>
  <si>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</si>
  <si>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</si>
  <si>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</si>
  <si>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</si>
  <si>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</si>
  <si>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</si>
  <si>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</si>
  <si>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</si>
  <si>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</si>
  <si>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</si>
  <si>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</si>
  <si>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</si>
  <si>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</si>
  <si>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</si>
  <si>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</si>
  <si>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</si>
  <si>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</si>
  <si>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</si>
  <si>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</si>
  <si>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</si>
  <si>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</si>
  <si>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</si>
  <si>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</si>
  <si>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</si>
  <si>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</si>
  <si>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</si>
  <si>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</si>
  <si>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</si>
  <si>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</si>
  <si>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</si>
  <si>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</si>
  <si>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</si>
  <si>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</si>
  <si>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</si>
  <si>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</si>
  <si>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</si>
  <si>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</si>
  <si>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</si>
  <si>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</si>
  <si>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</si>
  <si>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</si>
  <si>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</si>
  <si>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</si>
  <si>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</si>
  <si>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</si>
  <si>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</si>
  <si>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</si>
  <si>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</si>
  <si>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</si>
  <si>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</si>
  <si>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</si>
  <si>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</si>
  <si>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</si>
  <si>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</si>
  <si>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</si>
  <si>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</si>
  <si>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</si>
  <si>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</si>
  <si>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</si>
  <si>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</si>
  <si>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</si>
  <si>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</si>
  <si>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</si>
  <si>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</si>
  <si>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</si>
  <si>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</si>
  <si>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</si>
  <si>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</si>
  <si>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</si>
  <si>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</si>
  <si>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</si>
  <si>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</si>
  <si>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</si>
  <si>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</si>
  <si>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</si>
  <si>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</si>
  <si>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</si>
  <si>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</si>
  <si>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</si>
  <si>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</si>
  <si>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</si>
  <si>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</si>
  <si>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</si>
  <si>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</si>
  <si>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</si>
  <si>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</si>
  <si>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</si>
  <si>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</si>
  <si>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</si>
  <si>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</si>
  <si>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</si>
  <si>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</si>
  <si>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</si>
  <si>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</si>
  <si>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</si>
  <si>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</si>
  <si>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</si>
  <si>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</si>
  <si>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</si>
  <si>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</si>
  <si>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</si>
  <si>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</si>
  <si>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</si>
  <si>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</si>
  <si>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</si>
  <si>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</si>
  <si>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</si>
  <si>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</si>
  <si>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</si>
  <si>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</si>
  <si>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</si>
  <si>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</si>
  <si>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</si>
  <si>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</si>
  <si>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</si>
  <si>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</si>
  <si>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</si>
  <si>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</si>
  <si>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</si>
  <si>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</si>
  <si>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</si>
  <si>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</si>
  <si>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</si>
  <si>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</si>
  <si>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</si>
  <si>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</si>
  <si>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</si>
  <si>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</si>
  <si>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</si>
  <si>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</si>
  <si>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</si>
  <si>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</si>
  <si>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</si>
  <si>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</si>
  <si>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</si>
  <si>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</si>
  <si>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</si>
  <si>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</si>
  <si>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</si>
  <si>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</si>
  <si>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</si>
  <si>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</si>
  <si>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</si>
  <si>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</si>
  <si>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</si>
  <si>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</si>
  <si>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</si>
  <si>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</si>
  <si>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</si>
  <si>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</si>
  <si>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</si>
  <si>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</si>
  <si>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</si>
  <si>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</si>
  <si>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</si>
  <si>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</si>
  <si>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</si>
  <si>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</si>
  <si>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</si>
  <si>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</si>
  <si>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</si>
  <si>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</si>
  <si>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</si>
  <si>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</si>
  <si>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</si>
  <si>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</si>
  <si>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</si>
  <si>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</si>
  <si>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</si>
  <si>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</si>
  <si>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</si>
  <si>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</si>
  <si>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</si>
  <si>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</si>
  <si>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</si>
  <si>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</si>
  <si>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</si>
  <si>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</si>
  <si>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</si>
  <si>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</si>
  <si>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</si>
  <si>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</si>
  <si>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</si>
  <si>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</si>
  <si>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</si>
  <si>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</si>
  <si>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</si>
  <si>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</si>
  <si>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</si>
  <si>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</si>
  <si>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</si>
  <si>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</si>
  <si>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</si>
  <si>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</si>
  <si>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</si>
  <si>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</si>
  <si>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</si>
  <si>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</si>
  <si>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</si>
  <si>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</si>
  <si>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</si>
  <si>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</si>
  <si>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</si>
  <si>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</si>
  <si>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</si>
  <si>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</si>
  <si>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</si>
  <si>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</si>
  <si>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</si>
  <si>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</si>
  <si>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</si>
  <si>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</si>
  <si>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</si>
  <si>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</si>
  <si>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</si>
  <si>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</si>
  <si>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</si>
  <si>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</si>
  <si>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</si>
  <si>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</si>
  <si>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</si>
  <si>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</si>
  <si>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</si>
  <si>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</si>
  <si>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</si>
  <si>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</si>
  <si>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</si>
  <si>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</si>
  <si>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</si>
  <si>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</si>
  <si>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</si>
  <si>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</si>
  <si>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</si>
  <si>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</si>
  <si>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</si>
  <si>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</si>
  <si>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</si>
  <si>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</si>
  <si>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</si>
  <si>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</si>
  <si>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</si>
  <si>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</si>
  <si>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</si>
  <si>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</si>
  <si>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</si>
  <si>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</si>
  <si>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</si>
  <si>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</si>
  <si>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</si>
  <si>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</si>
  <si>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</si>
  <si>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</si>
  <si>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</si>
  <si>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</si>
  <si>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</si>
  <si>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</si>
  <si>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</si>
  <si>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</si>
  <si>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</si>
  <si>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</si>
  <si>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</si>
  <si>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</si>
  <si>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</si>
  <si>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</si>
  <si>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</si>
  <si>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</si>
  <si>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</si>
  <si>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</si>
  <si>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</si>
  <si>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</si>
  <si>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</si>
  <si>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</si>
  <si>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</si>
  <si>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</si>
  <si>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</si>
  <si>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</si>
  <si>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</si>
  <si>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</si>
  <si>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</si>
  <si>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</si>
  <si>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</si>
  <si>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</si>
  <si>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</si>
  <si>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</si>
  <si>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</si>
  <si>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</si>
  <si>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</si>
  <si>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</si>
  <si>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</si>
  <si>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</si>
  <si>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</si>
  <si>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</si>
  <si>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</si>
  <si>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</si>
  <si>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</si>
  <si>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</si>
  <si>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</si>
  <si>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</si>
  <si>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</si>
  <si>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</si>
  <si>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</si>
  <si>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</si>
  <si>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</si>
  <si>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</si>
  <si>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</si>
  <si>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</si>
  <si>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</si>
  <si>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</si>
  <si>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</si>
  <si>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</si>
  <si>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</si>
  <si>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</si>
  <si>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</si>
  <si>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</si>
  <si>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</si>
  <si>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</si>
  <si>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</si>
  <si>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</si>
  <si>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</si>
  <si>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</si>
  <si>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</si>
  <si>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</si>
  <si>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</si>
  <si>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</si>
  <si>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</si>
  <si>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</si>
  <si>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</si>
  <si>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</si>
  <si>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</si>
  <si>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</si>
  <si>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</si>
  <si>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</si>
  <si>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</si>
  <si>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</si>
  <si>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</si>
  <si>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</si>
  <si>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</si>
  <si>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</si>
  <si>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</si>
  <si>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</si>
  <si>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</si>
  <si>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</si>
  <si>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</si>
  <si>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</si>
  <si>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</si>
  <si>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</si>
  <si>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</si>
  <si>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</si>
  <si>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</si>
  <si>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</si>
  <si>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</si>
  <si>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</si>
  <si>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</si>
  <si>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</si>
  <si>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</si>
  <si>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</si>
  <si>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</si>
  <si>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</si>
  <si>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</si>
  <si>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</si>
  <si>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</si>
  <si>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</si>
  <si>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</si>
  <si>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</si>
  <si>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</si>
  <si>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</si>
  <si>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</si>
  <si>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</si>
  <si>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</si>
  <si>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</si>
  <si>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</si>
  <si>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</si>
  <si>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</si>
  <si>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</si>
  <si>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</si>
  <si>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</si>
  <si>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</si>
  <si>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</si>
  <si>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</si>
  <si>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</si>
  <si>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</si>
  <si>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</si>
  <si>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</si>
  <si>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</si>
  <si>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</si>
  <si>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</si>
  <si>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</si>
  <si>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</si>
  <si>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</si>
  <si>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</si>
  <si>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</si>
  <si>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</si>
  <si>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</si>
  <si>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</si>
  <si>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</si>
  <si>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</si>
  <si>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</si>
  <si>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</si>
  <si>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</si>
  <si>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</si>
  <si>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</si>
  <si>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</si>
  <si>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</si>
  <si>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</si>
  <si>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</si>
  <si>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</si>
  <si>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</si>
  <si>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</si>
  <si>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</si>
  <si>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</si>
  <si>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</si>
  <si>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</si>
  <si>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</si>
  <si>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</si>
  <si>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</si>
  <si>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</si>
  <si>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</si>
  <si>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</si>
  <si>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</si>
  <si>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</si>
  <si>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</si>
  <si>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</si>
  <si>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</si>
  <si>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</si>
  <si>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</si>
  <si>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</si>
  <si>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</si>
  <si>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</si>
  <si>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</si>
  <si>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</si>
  <si>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</si>
  <si>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</si>
  <si>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</si>
  <si>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</si>
  <si>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</si>
  <si>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</si>
  <si>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</si>
  <si>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</si>
  <si>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</si>
  <si>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</si>
  <si>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</si>
  <si>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</si>
  <si>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</si>
  <si>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完全暗転必須</t>
  </si>
  <si>
    <t>なくても良い</t>
  </si>
  <si>
    <t>使わない</t>
  </si>
  <si>
    <t>応相談</t>
  </si>
  <si>
    <t>大型トラック</t>
  </si>
  <si>
    <t>要</t>
  </si>
  <si>
    <t>公演会場（体育館）およびワークショップ会場（広めの教室）の、4方向写真</t>
    <rPh sb="0" eb="4">
      <t>コウエンカイジョウ</t>
    </rPh>
    <rPh sb="5" eb="8">
      <t>タイイクカン</t>
    </rPh>
    <rPh sb="19" eb="21">
      <t>カイジョウ</t>
    </rPh>
    <rPh sb="22" eb="23">
      <t>ヒロ</t>
    </rPh>
    <rPh sb="25" eb="27">
      <t>キョウシツ</t>
    </rPh>
    <rPh sb="31" eb="33">
      <t>ホウコウ</t>
    </rPh>
    <rPh sb="33" eb="35">
      <t>シャシン</t>
    </rPh>
    <phoneticPr fontId="1"/>
  </si>
  <si>
    <t>体育館にキャットウオークはありますか？（手すりに映写幕を吊ります。なければ代替方法で対処します。）</t>
    <rPh sb="0" eb="3">
      <t>タイイクカン</t>
    </rPh>
    <rPh sb="20" eb="21">
      <t>テ</t>
    </rPh>
    <rPh sb="24" eb="27">
      <t>エイシャマク</t>
    </rPh>
    <rPh sb="28" eb="29">
      <t>ツ</t>
    </rPh>
    <rPh sb="37" eb="39">
      <t>ダイタイ</t>
    </rPh>
    <rPh sb="39" eb="41">
      <t>ホウホウ</t>
    </rPh>
    <rPh sb="42" eb="44">
      <t>タイショ</t>
    </rPh>
    <phoneticPr fontId="1"/>
  </si>
  <si>
    <t>公演・ワークショップ実施の前日に機材搬入・準備を希望です。前日が日曜日となった場合、ご対応は可能でしょうか。</t>
    <rPh sb="0" eb="2">
      <t>コウエン</t>
    </rPh>
    <rPh sb="10" eb="12">
      <t>ジッシ</t>
    </rPh>
    <rPh sb="13" eb="15">
      <t>ゼンジツ</t>
    </rPh>
    <rPh sb="16" eb="18">
      <t>キザイ</t>
    </rPh>
    <rPh sb="18" eb="20">
      <t>ハンニュウ</t>
    </rPh>
    <rPh sb="21" eb="23">
      <t>ジュンビ</t>
    </rPh>
    <rPh sb="24" eb="26">
      <t>キボウ</t>
    </rPh>
    <rPh sb="29" eb="31">
      <t>ゼンジツ</t>
    </rPh>
    <rPh sb="32" eb="35">
      <t>ニチヨウビ</t>
    </rPh>
    <rPh sb="39" eb="41">
      <t>バアイ</t>
    </rPh>
    <rPh sb="43" eb="45">
      <t>タイオウ</t>
    </rPh>
    <rPh sb="46" eb="48">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</si>
</sst>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1" fillId="5" borderId="5"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449293</xdr:colOff>
      <xdr:row>65</xdr:row>
      <xdr:rowOff>40082</xdr:rowOff>
    </xdr:from>
    <xdr:to>
      <xdr:col>8</xdr:col>
      <xdr:colOff>197689</xdr:colOff>
      <xdr:row>74</xdr:row>
      <xdr:rowOff>15890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046203" y="17041308"/>
          <a:ext cx="1976887"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413349</xdr:colOff>
      <xdr:row>75</xdr:row>
      <xdr:rowOff>92759</xdr:rowOff>
    </xdr:from>
    <xdr:to>
      <xdr:col>8</xdr:col>
      <xdr:colOff>242618</xdr:colOff>
      <xdr:row>76</xdr:row>
      <xdr:rowOff>125858</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3010259" y="19520165"/>
          <a:ext cx="2057760"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529441" y="14931373"/>
            <a:ext cx="1563132"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3</a:t>
            </a:r>
            <a:r>
              <a:rPr kumimoji="1" lang="ja-JP" altLang="en-US" sz="1100" b="1"/>
              <a:t>　　　ｍ</a:t>
            </a:r>
          </a:p>
        </xdr:txBody>
      </xdr:sp>
    </xdr:grpSp>
    <xdr:clientData/>
  </xdr:twoCellAnchor>
  <xdr:twoCellAnchor>
    <xdr:from>
      <xdr:col>8</xdr:col>
      <xdr:colOff>333466</xdr:colOff>
      <xdr:row>65</xdr:row>
      <xdr:rowOff>60477</xdr:rowOff>
    </xdr:from>
    <xdr:to>
      <xdr:col>9</xdr:col>
      <xdr:colOff>418134</xdr:colOff>
      <xdr:row>73</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158867" y="17061703"/>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　　ｍ</a:t>
            </a:r>
          </a:p>
        </xdr:txBody>
      </xdr:sp>
    </xdr:grpSp>
    <xdr:clientData/>
  </xdr:twoCellAnchor>
  <xdr:twoCellAnchor>
    <xdr:from>
      <xdr:col>5</xdr:col>
      <xdr:colOff>288473</xdr:colOff>
      <xdr:row>78</xdr:row>
      <xdr:rowOff>16233</xdr:rowOff>
    </xdr:from>
    <xdr:to>
      <xdr:col>6</xdr:col>
      <xdr:colOff>646983</xdr:colOff>
      <xdr:row>79</xdr:row>
      <xdr:rowOff>161746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2885383" y="20171492"/>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107830</xdr:colOff>
      <xdr:row>77</xdr:row>
      <xdr:rowOff>233631</xdr:rowOff>
    </xdr:from>
    <xdr:to>
      <xdr:col>8</xdr:col>
      <xdr:colOff>556198</xdr:colOff>
      <xdr:row>79</xdr:row>
      <xdr:rowOff>136527</xdr:rowOff>
    </xdr:to>
    <xdr:sp macro="" textlink="">
      <xdr:nvSpPr>
        <xdr:cNvPr id="4" name="正方形/長方形 3">
          <a:extLst>
            <a:ext uri="{FF2B5EF4-FFF2-40B4-BE49-F238E27FC236}">
              <a16:creationId xmlns:a16="http://schemas.microsoft.com/office/drawing/2014/main" id="{D7C0B569-9BEE-47E5-B389-87D362EE2E62}"/>
            </a:ext>
          </a:extLst>
        </xdr:cNvPr>
        <xdr:cNvSpPr/>
      </xdr:nvSpPr>
      <xdr:spPr>
        <a:xfrm>
          <a:off x="4196391" y="20146273"/>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4</xdr:col>
      <xdr:colOff>128620</xdr:colOff>
      <xdr:row>80</xdr:row>
      <xdr:rowOff>81273</xdr:rowOff>
    </xdr:from>
    <xdr:to>
      <xdr:col>5</xdr:col>
      <xdr:colOff>666847</xdr:colOff>
      <xdr:row>81</xdr:row>
      <xdr:rowOff>206424</xdr:rowOff>
    </xdr:to>
    <xdr:sp macro="" textlink="">
      <xdr:nvSpPr>
        <xdr:cNvPr id="5" name="正方形/長方形 4">
          <a:extLst>
            <a:ext uri="{FF2B5EF4-FFF2-40B4-BE49-F238E27FC236}">
              <a16:creationId xmlns:a16="http://schemas.microsoft.com/office/drawing/2014/main" id="{FC219BCF-6DBA-489F-8827-52A0F02DBB96}"/>
            </a:ext>
          </a:extLst>
        </xdr:cNvPr>
        <xdr:cNvSpPr/>
      </xdr:nvSpPr>
      <xdr:spPr>
        <a:xfrm rot="749105">
          <a:off x="2078549" y="20721768"/>
          <a:ext cx="1185208" cy="36776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6</xdr:col>
      <xdr:colOff>8985</xdr:colOff>
      <xdr:row>80</xdr:row>
      <xdr:rowOff>152759</xdr:rowOff>
    </xdr:from>
    <xdr:to>
      <xdr:col>7</xdr:col>
      <xdr:colOff>709881</xdr:colOff>
      <xdr:row>82</xdr:row>
      <xdr:rowOff>62901</xdr:rowOff>
    </xdr:to>
    <xdr:sp macro="" textlink="">
      <xdr:nvSpPr>
        <xdr:cNvPr id="8" name="正方形/長方形 7">
          <a:extLst>
            <a:ext uri="{FF2B5EF4-FFF2-40B4-BE49-F238E27FC236}">
              <a16:creationId xmlns:a16="http://schemas.microsoft.com/office/drawing/2014/main" id="{2AAE6AB9-D89E-44B2-ADB2-EECF6D3BA859}"/>
            </a:ext>
          </a:extLst>
        </xdr:cNvPr>
        <xdr:cNvSpPr/>
      </xdr:nvSpPr>
      <xdr:spPr>
        <a:xfrm>
          <a:off x="3432593" y="20793254"/>
          <a:ext cx="1365849" cy="3953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8</xdr:col>
      <xdr:colOff>188703</xdr:colOff>
      <xdr:row>80</xdr:row>
      <xdr:rowOff>35944</xdr:rowOff>
    </xdr:from>
    <xdr:to>
      <xdr:col>9</xdr:col>
      <xdr:colOff>726930</xdr:colOff>
      <xdr:row>81</xdr:row>
      <xdr:rowOff>181457</xdr:rowOff>
    </xdr:to>
    <xdr:sp macro="" textlink="">
      <xdr:nvSpPr>
        <xdr:cNvPr id="9" name="正方形/長方形 8">
          <a:extLst>
            <a:ext uri="{FF2B5EF4-FFF2-40B4-BE49-F238E27FC236}">
              <a16:creationId xmlns:a16="http://schemas.microsoft.com/office/drawing/2014/main" id="{7187B66C-DAED-4502-A92D-CA58589A8E09}"/>
            </a:ext>
          </a:extLst>
        </xdr:cNvPr>
        <xdr:cNvSpPr/>
      </xdr:nvSpPr>
      <xdr:spPr>
        <a:xfrm rot="20688185">
          <a:off x="5014104" y="20676439"/>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9</xdr:col>
      <xdr:colOff>35943</xdr:colOff>
      <xdr:row>77</xdr:row>
      <xdr:rowOff>8987</xdr:rowOff>
    </xdr:from>
    <xdr:to>
      <xdr:col>10</xdr:col>
      <xdr:colOff>484311</xdr:colOff>
      <xdr:row>78</xdr:row>
      <xdr:rowOff>154501</xdr:rowOff>
    </xdr:to>
    <xdr:sp macro="" textlink="">
      <xdr:nvSpPr>
        <xdr:cNvPr id="12" name="正方形/長方形 11">
          <a:extLst>
            <a:ext uri="{FF2B5EF4-FFF2-40B4-BE49-F238E27FC236}">
              <a16:creationId xmlns:a16="http://schemas.microsoft.com/office/drawing/2014/main" id="{9410B5DA-F122-45BC-BC4E-6A4E0BC45D1E}"/>
            </a:ext>
          </a:extLst>
        </xdr:cNvPr>
        <xdr:cNvSpPr/>
      </xdr:nvSpPr>
      <xdr:spPr>
        <a:xfrm rot="20316422">
          <a:off x="5508325" y="19921629"/>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3</xdr:col>
      <xdr:colOff>260591</xdr:colOff>
      <xdr:row>77</xdr:row>
      <xdr:rowOff>125801</xdr:rowOff>
    </xdr:from>
    <xdr:to>
      <xdr:col>5</xdr:col>
      <xdr:colOff>151837</xdr:colOff>
      <xdr:row>79</xdr:row>
      <xdr:rowOff>28697</xdr:rowOff>
    </xdr:to>
    <xdr:sp macro="" textlink="">
      <xdr:nvSpPr>
        <xdr:cNvPr id="13" name="正方形/長方形 12">
          <a:extLst>
            <a:ext uri="{FF2B5EF4-FFF2-40B4-BE49-F238E27FC236}">
              <a16:creationId xmlns:a16="http://schemas.microsoft.com/office/drawing/2014/main" id="{D68534DC-F8FF-400A-B8C1-7E4A574C53CA}"/>
            </a:ext>
          </a:extLst>
        </xdr:cNvPr>
        <xdr:cNvSpPr/>
      </xdr:nvSpPr>
      <xdr:spPr>
        <a:xfrm rot="772192">
          <a:off x="1563539" y="20038443"/>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7</xdr:col>
      <xdr:colOff>188343</xdr:colOff>
      <xdr:row>83</xdr:row>
      <xdr:rowOff>53556</xdr:rowOff>
    </xdr:from>
    <xdr:to>
      <xdr:col>8</xdr:col>
      <xdr:colOff>636711</xdr:colOff>
      <xdr:row>84</xdr:row>
      <xdr:rowOff>199069</xdr:rowOff>
    </xdr:to>
    <xdr:sp macro="" textlink="">
      <xdr:nvSpPr>
        <xdr:cNvPr id="14" name="正方形/長方形 13">
          <a:extLst>
            <a:ext uri="{FF2B5EF4-FFF2-40B4-BE49-F238E27FC236}">
              <a16:creationId xmlns:a16="http://schemas.microsoft.com/office/drawing/2014/main" id="{CBA70E58-46EC-4422-814B-E7A1BFCC7ED2}"/>
            </a:ext>
          </a:extLst>
        </xdr:cNvPr>
        <xdr:cNvSpPr/>
      </xdr:nvSpPr>
      <xdr:spPr>
        <a:xfrm>
          <a:off x="4276904" y="21421905"/>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5</xdr:col>
      <xdr:colOff>341462</xdr:colOff>
      <xdr:row>83</xdr:row>
      <xdr:rowOff>44929</xdr:rowOff>
    </xdr:from>
    <xdr:to>
      <xdr:col>7</xdr:col>
      <xdr:colOff>35019</xdr:colOff>
      <xdr:row>84</xdr:row>
      <xdr:rowOff>190442</xdr:rowOff>
    </xdr:to>
    <xdr:sp macro="" textlink="">
      <xdr:nvSpPr>
        <xdr:cNvPr id="18" name="正方形/長方形 17">
          <a:extLst>
            <a:ext uri="{FF2B5EF4-FFF2-40B4-BE49-F238E27FC236}">
              <a16:creationId xmlns:a16="http://schemas.microsoft.com/office/drawing/2014/main" id="{53030860-48AD-41C0-9621-948F1E914E46}"/>
            </a:ext>
          </a:extLst>
        </xdr:cNvPr>
        <xdr:cNvSpPr/>
      </xdr:nvSpPr>
      <xdr:spPr>
        <a:xfrm>
          <a:off x="2938372" y="21413278"/>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9</xdr:col>
      <xdr:colOff>170731</xdr:colOff>
      <xdr:row>82</xdr:row>
      <xdr:rowOff>17974</xdr:rowOff>
    </xdr:from>
    <xdr:to>
      <xdr:col>10</xdr:col>
      <xdr:colOff>619099</xdr:colOff>
      <xdr:row>83</xdr:row>
      <xdr:rowOff>163487</xdr:rowOff>
    </xdr:to>
    <xdr:sp macro="" textlink="">
      <xdr:nvSpPr>
        <xdr:cNvPr id="20" name="正方形/長方形 19">
          <a:extLst>
            <a:ext uri="{FF2B5EF4-FFF2-40B4-BE49-F238E27FC236}">
              <a16:creationId xmlns:a16="http://schemas.microsoft.com/office/drawing/2014/main" id="{CF06E089-BBE8-4269-AE21-4E096BEA836E}"/>
            </a:ext>
          </a:extLst>
        </xdr:cNvPr>
        <xdr:cNvSpPr/>
      </xdr:nvSpPr>
      <xdr:spPr>
        <a:xfrm rot="20747802">
          <a:off x="5643113" y="21143705"/>
          <a:ext cx="1185208" cy="388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twoCellAnchor>
    <xdr:from>
      <xdr:col>3</xdr:col>
      <xdr:colOff>269575</xdr:colOff>
      <xdr:row>82</xdr:row>
      <xdr:rowOff>152760</xdr:rowOff>
    </xdr:from>
    <xdr:to>
      <xdr:col>5</xdr:col>
      <xdr:colOff>160821</xdr:colOff>
      <xdr:row>84</xdr:row>
      <xdr:rowOff>35293</xdr:rowOff>
    </xdr:to>
    <xdr:sp macro="" textlink="">
      <xdr:nvSpPr>
        <xdr:cNvPr id="22" name="正方形/長方形 21">
          <a:extLst>
            <a:ext uri="{FF2B5EF4-FFF2-40B4-BE49-F238E27FC236}">
              <a16:creationId xmlns:a16="http://schemas.microsoft.com/office/drawing/2014/main" id="{2108EF24-B50E-4C35-9347-BF53923A5362}"/>
            </a:ext>
          </a:extLst>
        </xdr:cNvPr>
        <xdr:cNvSpPr/>
      </xdr:nvSpPr>
      <xdr:spPr>
        <a:xfrm rot="876207">
          <a:off x="1572523" y="21278491"/>
          <a:ext cx="1185208" cy="36776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0" zoomScaleNormal="85" zoomScaleSheetLayoutView="100" workbookViewId="0">
      <selection activeCell="B36" sqref="B36:G36"/>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6" sqref="B36:G36"/>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253</v>
      </c>
      <c r="D2" s="111"/>
      <c r="E2" s="33" t="s">
        <v>5</v>
      </c>
      <c r="F2" s="35" t="str">
        <f>VLOOKUP($C$2,'R6_制作団体一覧'!A:H,2,FALSE)</f>
        <v>音楽</v>
      </c>
      <c r="G2" s="32" t="s">
        <v>2</v>
      </c>
      <c r="H2" s="36" t="str">
        <f>VLOOKUP($C$2,'R6_制作団体一覧'!A:H,3,FALSE)</f>
        <v>音楽劇</v>
      </c>
      <c r="I2" s="33" t="s">
        <v>20</v>
      </c>
      <c r="J2" s="35" t="str">
        <f>VLOOKUP($C$2,'R6_制作団体一覧'!A:H,5,FALSE)</f>
        <v>C区分</v>
      </c>
      <c r="K2" s="33" t="s">
        <v>3</v>
      </c>
      <c r="L2" s="35" t="str">
        <f>VLOOKUP($C$2,'R6_制作団体一覧'!A:H,6,FALSE)</f>
        <v>A</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公益財団法人　くにたち文化・スポーツ振興財団（くにたち市民芸術小ホール）</v>
      </c>
      <c r="D3" s="108"/>
      <c r="E3" s="108"/>
      <c r="F3" s="108"/>
      <c r="G3" s="108"/>
      <c r="H3" s="33" t="s">
        <v>4</v>
      </c>
      <c r="I3" s="109" t="str">
        <f>VLOOKUP($C$2,'R6_制作団体一覧'!A:H,7,FALSE)</f>
        <v>（公財）くにたち文化・スポーツ振興財団（くにたち市民芸術小ホール）</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3</v>
      </c>
      <c r="H14" s="62" t="s">
        <v>43</v>
      </c>
      <c r="I14" s="63" t="s">
        <v>45</v>
      </c>
      <c r="J14" s="64">
        <v>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588</v>
      </c>
      <c r="G21" s="141"/>
      <c r="H21" s="142" t="s">
        <v>59</v>
      </c>
      <c r="I21" s="143"/>
      <c r="J21" s="143"/>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5" t="s">
        <v>589</v>
      </c>
      <c r="G22" s="166"/>
      <c r="H22" s="55" t="s">
        <v>62</v>
      </c>
      <c r="I22" s="56">
        <v>1</v>
      </c>
      <c r="J22" s="57" t="s">
        <v>63</v>
      </c>
      <c r="K22" s="138"/>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2" t="s">
        <v>60</v>
      </c>
      <c r="G23" s="73">
        <v>3</v>
      </c>
      <c r="H23" s="74" t="s">
        <v>43</v>
      </c>
      <c r="I23" s="75" t="s">
        <v>61</v>
      </c>
      <c r="J23" s="73">
        <v>9</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0" t="s">
        <v>116</v>
      </c>
      <c r="C26" s="170"/>
      <c r="D26" s="170"/>
      <c r="E26" s="170"/>
      <c r="F26" s="170"/>
      <c r="G26" s="170"/>
      <c r="H26" s="170"/>
      <c r="I26" s="170"/>
      <c r="J26" s="170"/>
      <c r="K26" s="170"/>
      <c r="L26" s="170"/>
      <c r="M26" s="28"/>
      <c r="N26" s="54"/>
      <c r="O26" s="54"/>
      <c r="P26" s="54"/>
      <c r="Q26" s="54"/>
      <c r="R26" s="54"/>
      <c r="S26" s="54"/>
      <c r="T26" s="54"/>
      <c r="U26" s="54"/>
      <c r="V26" s="54"/>
      <c r="W26" s="54"/>
      <c r="X26" s="54"/>
      <c r="Y26" s="54"/>
      <c r="Z26" s="54"/>
      <c r="AA26" s="54"/>
    </row>
    <row r="27" spans="1:27" ht="18.75" customHeight="1" x14ac:dyDescent="0.15">
      <c r="A27" s="27"/>
      <c r="B27" s="171" t="s">
        <v>114</v>
      </c>
      <c r="C27" s="171"/>
      <c r="D27" s="171"/>
      <c r="E27" s="171"/>
      <c r="F27" s="172" t="s">
        <v>590</v>
      </c>
      <c r="G27" s="172"/>
      <c r="H27" s="172"/>
      <c r="I27" s="172"/>
      <c r="J27" s="172"/>
      <c r="K27" s="172"/>
      <c r="L27" s="172"/>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t="s">
        <v>591</v>
      </c>
      <c r="G28" s="169"/>
      <c r="H28" s="169"/>
      <c r="I28" s="169"/>
      <c r="J28" s="169"/>
      <c r="K28" s="169"/>
      <c r="L28" s="169"/>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592</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593</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8"/>
      <c r="C34" s="158"/>
      <c r="D34" s="158"/>
      <c r="E34" s="158"/>
      <c r="F34" s="158"/>
      <c r="G34" s="158"/>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8"/>
      <c r="C35" s="158"/>
      <c r="D35" s="158"/>
      <c r="E35" s="158"/>
      <c r="F35" s="158"/>
      <c r="G35" s="158"/>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8"/>
      <c r="C36" s="158"/>
      <c r="D36" s="158"/>
      <c r="E36" s="158"/>
      <c r="F36" s="158"/>
      <c r="G36" s="158"/>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8"/>
      <c r="C37" s="158"/>
      <c r="D37" s="158"/>
      <c r="E37" s="158"/>
      <c r="F37" s="158"/>
      <c r="G37" s="158"/>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8"/>
      <c r="C38" s="158"/>
      <c r="D38" s="158"/>
      <c r="E38" s="158"/>
      <c r="F38" s="158"/>
      <c r="G38" s="158"/>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8"/>
      <c r="C39" s="158"/>
      <c r="D39" s="158"/>
      <c r="E39" s="158"/>
      <c r="F39" s="158"/>
      <c r="G39" s="158"/>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8"/>
      <c r="C40" s="158"/>
      <c r="D40" s="158"/>
      <c r="E40" s="158"/>
      <c r="F40" s="158"/>
      <c r="G40" s="158"/>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8"/>
      <c r="C41" s="158"/>
      <c r="D41" s="158"/>
      <c r="E41" s="158"/>
      <c r="F41" s="158"/>
      <c r="G41" s="158"/>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30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36" sqref="B36:G36"/>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K148</v>
      </c>
      <c r="B2" s="83" t="str">
        <f>①ヒアリングシートについて!F2</f>
        <v>音楽</v>
      </c>
      <c r="C2" s="83" t="str">
        <f>①ヒアリングシートについて!H2</f>
        <v>音楽劇</v>
      </c>
      <c r="D2" s="83" t="str">
        <f>①ヒアリングシートについて!J2</f>
        <v>C区分</v>
      </c>
      <c r="E2" s="83" t="str">
        <f>①ヒアリングシートについて!L2</f>
        <v>A</v>
      </c>
      <c r="F2" s="83" t="str">
        <f>①ヒアリングシートについて!C3</f>
        <v>公益財団法人　くにたち文化・スポーツ振興財団（くにたち市民芸術小ホール）</v>
      </c>
      <c r="G2" s="83" t="str">
        <f>①ヒアリングシートについて!I3</f>
        <v>（公財）くにたち文化・スポーツ振興財団（くにたち市民芸術小ホール）</v>
      </c>
      <c r="H2" s="83" t="str">
        <f>①ヒアリングシートについて!F13</f>
        <v>2F以上応相談</v>
      </c>
      <c r="I2" s="83">
        <f>①ヒアリングシートについて!K13</f>
        <v>0</v>
      </c>
      <c r="J2" s="83">
        <f>①ヒアリングシートについて!G14</f>
        <v>3</v>
      </c>
      <c r="K2" s="83">
        <f>①ヒアリングシートについて!J14</f>
        <v>5</v>
      </c>
      <c r="L2" s="83">
        <f>①ヒアリングシートについて!G15</f>
        <v>5</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完全暗転必須</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応相談</v>
      </c>
      <c r="W2" s="83">
        <f>①ヒアリングシートについて!K21</f>
        <v>30</v>
      </c>
      <c r="X2" s="83" t="str">
        <f>①ヒアリングシートについて!F22</f>
        <v>大型トラック</v>
      </c>
      <c r="Y2" s="83">
        <f>①ヒアリングシートについて!I22</f>
        <v>1</v>
      </c>
      <c r="Z2" s="83">
        <f>①ヒアリングシートについて!G23</f>
        <v>3</v>
      </c>
      <c r="AA2" s="83">
        <f>①ヒアリングシートについて!J23</f>
        <v>9</v>
      </c>
      <c r="AB2" s="83" t="str">
        <f>①ヒアリングシートについて!F27</f>
        <v>要</v>
      </c>
      <c r="AC2" s="83" t="str">
        <f>①ヒアリングシートについて!F28</f>
        <v>公演会場（体育館）およびワークショップ会場（広めの教室）の、4方向写真</v>
      </c>
      <c r="AD2" s="83" t="str">
        <f>①ヒアリングシートについて!B32</f>
        <v>体育館にキャットウオークはありますか？（手すりに映写幕を吊ります。なければ代替方法で対処します。）</v>
      </c>
      <c r="AE2" s="83" t="str">
        <f>①ヒアリングシートについて!B33</f>
        <v>公演・ワークショップ実施の前日に機材搬入・準備を希望です。前日が日曜日となった場合、ご対応は可能でしょうか。</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2023-11-08T08:21:32Z</dcterms:modified>
</cp:coreProperties>
</file>