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48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N3" i="15"/>
  <c r="AM3" i="15"/>
  <c r="AO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<sst xmlns="http://schemas.openxmlformats.org/spreadsheetml/2006/main" count="1477" uniqueCount="629">
  <si>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</si>
  <si>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</si>
  <si>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</si>
  <si>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</si>
  <si>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</si>
  <si>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</si>
  <si>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</si>
  <si>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</si>
  <si>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</si>
  <si>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</si>
  <si>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</si>
  <si>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</si>
  <si>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</si>
  <si>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</si>
  <si>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</si>
  <si>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</si>
  <si>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</si>
  <si>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</si>
  <si>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</si>
  <si>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</si>
  <si>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</si>
  <si>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</si>
  <si>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</si>
  <si>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</si>
  <si>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</si>
  <si>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</si>
  <si>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</si>
  <si>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</si>
  <si>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</si>
  <si>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</si>
  <si>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</si>
  <si>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</si>
  <si>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</si>
  <si>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</si>
  <si>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</si>
  <si>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</si>
  <si>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</si>
  <si>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</si>
  <si>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</si>
  <si>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</si>
  <si>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</si>
  <si>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</si>
  <si>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</si>
  <si>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</si>
  <si>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</si>
  <si>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</si>
  <si>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</si>
  <si>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</si>
  <si>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</si>
  <si>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</si>
  <si>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</si>
  <si>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</si>
  <si>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</si>
  <si>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</si>
  <si>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</si>
  <si>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</si>
  <si>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</si>
  <si>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</si>
  <si>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</si>
  <si>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</si>
  <si>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</si>
  <si>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</si>
  <si>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</si>
  <si>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</si>
  <si>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</si>
  <si>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</si>
  <si>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</si>
  <si>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</si>
  <si>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</si>
  <si>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</si>
  <si>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</si>
  <si>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</si>
  <si>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</si>
  <si>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</si>
  <si>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</si>
  <si>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</si>
  <si>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</si>
  <si>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</si>
  <si>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</si>
  <si>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</si>
  <si>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</si>
  <si>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</si>
  <si>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</si>
  <si>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</si>
  <si>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</si>
  <si>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</si>
  <si>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</si>
  <si>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</si>
  <si>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</si>
  <si>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</si>
  <si>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</si>
  <si>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</si>
  <si>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</si>
  <si>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</si>
  <si>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</si>
  <si>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</si>
  <si>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</si>
  <si>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</si>
  <si>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</si>
  <si>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</si>
  <si>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</si>
  <si>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</si>
  <si>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</si>
  <si>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</si>
  <si>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</si>
  <si>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</si>
  <si>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</si>
  <si>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</si>
  <si>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</si>
  <si>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</si>
  <si>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</si>
  <si>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</si>
  <si>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</si>
  <si>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</si>
  <si>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</si>
  <si>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</si>
  <si>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</si>
  <si>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</si>
  <si>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</si>
  <si>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</si>
  <si>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</si>
  <si>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</si>
  <si>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</si>
  <si>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</si>
  <si>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</si>
  <si>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</si>
  <si>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</si>
  <si>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</si>
  <si>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</si>
  <si>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</si>
  <si>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</si>
  <si>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</si>
  <si>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</si>
  <si>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</si>
  <si>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</si>
  <si>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</si>
  <si>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</si>
  <si>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</si>
  <si>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</si>
  <si>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</si>
  <si>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</si>
  <si>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</si>
  <si>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</si>
  <si>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</si>
  <si>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</si>
  <si>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</si>
  <si>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</si>
  <si>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</si>
  <si>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</si>
  <si>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</si>
  <si>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</si>
  <si>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</si>
  <si>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</si>
  <si>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</si>
  <si>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</si>
  <si>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</si>
  <si>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</si>
  <si>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</si>
  <si>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</si>
  <si>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</si>
  <si>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</si>
  <si>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</si>
  <si>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</si>
  <si>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</si>
  <si>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</si>
  <si>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</si>
  <si>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</si>
  <si>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</si>
  <si>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</si>
  <si>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</si>
  <si>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</si>
  <si>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</si>
  <si>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</si>
  <si>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</si>
  <si>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</si>
  <si>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</si>
  <si>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</si>
  <si>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</si>
  <si>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</si>
  <si>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</si>
  <si>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</si>
  <si>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</si>
  <si>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</si>
  <si>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</si>
  <si>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</si>
  <si>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</si>
  <si>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</si>
  <si>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</si>
  <si>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</si>
  <si>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</si>
  <si>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</si>
  <si>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</si>
  <si>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</si>
  <si>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</si>
  <si>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</si>
  <si>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</si>
  <si>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</si>
  <si>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</si>
  <si>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</si>
  <si>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</si>
  <si>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</si>
  <si>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</si>
  <si>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</si>
  <si>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</si>
  <si>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</si>
  <si>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</si>
  <si>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</si>
  <si>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</si>
  <si>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</si>
  <si>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</si>
  <si>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</si>
  <si>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</si>
  <si>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</si>
  <si>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</si>
  <si>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</si>
  <si>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</si>
  <si>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</si>
  <si>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</si>
  <si>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</si>
  <si>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</si>
  <si>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</si>
  <si>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</si>
  <si>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</si>
  <si>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</si>
  <si>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</si>
  <si>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</si>
  <si>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</si>
  <si>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</si>
  <si>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</si>
  <si>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</si>
  <si>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</si>
  <si>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</si>
  <si>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</si>
  <si>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</si>
  <si>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</si>
  <si>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</si>
  <si>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</si>
  <si>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</si>
  <si>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</si>
  <si>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</si>
  <si>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</si>
  <si>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</si>
  <si>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</si>
  <si>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</si>
  <si>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</si>
  <si>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</si>
  <si>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</si>
  <si>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</si>
  <si>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</si>
  <si>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</si>
  <si>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</si>
  <si>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</si>
  <si>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</si>
  <si>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</si>
  <si>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</si>
  <si>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</si>
  <si>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</si>
  <si>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</si>
  <si>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</si>
  <si>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</si>
  <si>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</si>
  <si>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</si>
  <si>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</si>
  <si>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</si>
  <si>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</si>
  <si>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</si>
  <si>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</si>
  <si>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</si>
  <si>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</si>
  <si>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</si>
  <si>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</si>
  <si>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</si>
  <si>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</si>
  <si>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</si>
  <si>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</si>
  <si>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</si>
  <si>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</si>
  <si>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</si>
  <si>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</si>
  <si>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</si>
  <si>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</si>
  <si>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</si>
  <si>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</si>
  <si>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</si>
  <si>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</si>
  <si>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</si>
  <si>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</si>
  <si>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</si>
  <si>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</si>
  <si>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</si>
  <si>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</si>
  <si>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</si>
  <si>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</si>
  <si>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</si>
  <si>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</si>
  <si>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</si>
  <si>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</si>
  <si>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</si>
  <si>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</si>
  <si>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</si>
  <si>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</si>
  <si>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</si>
  <si>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</si>
  <si>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</si>
  <si>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</si>
  <si>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</si>
  <si>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</si>
  <si>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</si>
  <si>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</si>
  <si>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</si>
  <si>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</si>
  <si>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</si>
  <si>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</si>
  <si>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</si>
  <si>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</si>
  <si>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</si>
  <si>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</si>
  <si>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</si>
  <si>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</si>
  <si>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</si>
  <si>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</si>
  <si>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</si>
  <si>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</si>
  <si>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</si>
  <si>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</si>
  <si>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</si>
  <si>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</si>
  <si>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</si>
  <si>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</si>
  <si>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</si>
  <si>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</si>
  <si>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</si>
  <si>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</si>
  <si>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</si>
  <si>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</si>
  <si>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</si>
  <si>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</si>
  <si>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</si>
  <si>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</si>
  <si>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</si>
  <si>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</si>
  <si>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</si>
  <si>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</si>
  <si>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</si>
  <si>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</si>
  <si>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</si>
  <si>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</si>
  <si>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</si>
  <si>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</si>
  <si>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</si>
  <si>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</si>
  <si>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</si>
  <si>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</si>
  <si>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</si>
  <si>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</si>
  <si>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</si>
  <si>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</si>
  <si>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</si>
  <si>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</si>
  <si>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</si>
  <si>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</si>
  <si>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</si>
  <si>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</si>
  <si>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</si>
  <si>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</si>
  <si>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</si>
  <si>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</si>
  <si>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</si>
  <si>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</si>
  <si>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</si>
  <si>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</si>
  <si>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</si>
  <si>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</si>
  <si>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</si>
  <si>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</si>
  <si>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</si>
  <si>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</si>
  <si>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</si>
  <si>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</si>
  <si>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</si>
  <si>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</si>
  <si>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</si>
  <si>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</si>
  <si>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</si>
  <si>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</si>
  <si>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</si>
  <si>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</si>
  <si>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</si>
  <si>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</si>
  <si>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</si>
  <si>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</si>
  <si>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</si>
  <si>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</si>
  <si>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</si>
  <si>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</si>
  <si>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</si>
  <si>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</si>
  <si>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</si>
  <si>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</si>
  <si>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</si>
  <si>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</si>
  <si>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</si>
  <si>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</si>
  <si>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</si>
  <si>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</si>
  <si>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</si>
  <si>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</si>
  <si>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</si>
  <si>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</si>
  <si>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</si>
  <si>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</si>
  <si>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</si>
  <si>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</si>
  <si>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</si>
  <si>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</si>
  <si>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</si>
  <si>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</si>
  <si>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</si>
  <si>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</si>
  <si>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</si>
  <si>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</si>
  <si>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</si>
  <si>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</si>
  <si>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</si>
  <si>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</si>
  <si>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</si>
  <si>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</si>
  <si>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</si>
  <si>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</si>
  <si>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</si>
  <si>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</si>
  <si>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</si>
  <si>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</si>
  <si>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</si>
  <si>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</si>
  <si>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</si>
  <si>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</si>
  <si>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</si>
  <si>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</si>
  <si>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</si>
  <si>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</si>
  <si>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</si>
  <si>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</si>
  <si>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</si>
  <si>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</si>
  <si>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</si>
  <si>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</si>
  <si>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</si>
  <si>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</si>
  <si>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</si>
  <si>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</si>
  <si>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</si>
  <si>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</si>
  <si>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</si>
  <si>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</si>
  <si>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</si>
  <si>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</si>
  <si>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</si>
  <si>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</si>
  <si>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</si>
  <si>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</si>
  <si>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</si>
  <si>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</si>
  <si>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</si>
  <si>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</si>
  <si>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</si>
  <si>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</si>
  <si>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</si>
  <si>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</si>
  <si>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</si>
  <si>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</si>
  <si>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</si>
  <si>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</si>
  <si>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</si>
  <si>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</si>
  <si>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</si>
  <si>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</si>
  <si>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</si>
  <si>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</si>
  <si>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</si>
  <si>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</si>
  <si>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</si>
  <si>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</si>
  <si>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</si>
  <si>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</si>
  <si>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</si>
  <si>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</si>
  <si>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</si>
  <si>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</si>
  <si>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</si>
  <si>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</si>
  <si>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</si>
  <si>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</si>
  <si>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</si>
  <si>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</si>
  <si>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</si>
  <si>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</si>
  <si>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</si>
  <si>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</si>
  <si>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</si>
  <si>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</si>
  <si>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</si>
  <si>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</si>
  <si>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</si>
  <si>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</si>
  <si>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</si>
  <si>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</si>
  <si>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</si>
  <si>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</si>
  <si>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</si>
  <si>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</si>
  <si>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</si>
  <si>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</si>
  <si>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</si>
  <si>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</si>
  <si>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</si>
  <si>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</si>
  <si>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</si>
  <si>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</si>
  <si>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</si>
  <si>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</si>
  <si>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</si>
  <si>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</si>
  <si>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</si>
  <si>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</si>
  <si>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</si>
  <si>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</si>
  <si>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</si>
  <si>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</si>
  <si>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</si>
  <si>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</si>
  <si>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</si>
  <si>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</si>
  <si>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</si>
  <si>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</si>
  <si>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</si>
  <si>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</si>
  <si>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</si>
  <si>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</si>
  <si>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</si>
  <si>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</si>
  <si>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</si>
  <si>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</si>
  <si>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</si>
  <si>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</si>
  <si>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</si>
  <si>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</si>
  <si>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</si>
  <si>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</si>
  <si>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</si>
  <si>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</si>
  <si>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</si>
  <si>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</si>
  <si>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</si>
  <si>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</si>
  <si>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</si>
  <si>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</si>
  <si>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</si>
  <si>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</si>
  <si>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</si>
  <si>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</si>
  <si>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</si>
  <si>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</si>
  <si>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</si>
  <si>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</si>
  <si>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</si>
  <si>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</si>
  <si>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</si>
  <si>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</si>
  <si>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</si>
  <si>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</si>
  <si>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</si>
  <si>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</si>
  <si>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</si>
  <si>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</si>
  <si>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</si>
  <si>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</si>
  <si>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</si>
  <si>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</si>
  <si>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</si>
  <si>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</si>
  <si>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</si>
  <si>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</si>
  <si>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</si>
  <si>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</si>
  <si>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</si>
  <si>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</si>
  <si>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</si>
  <si>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</si>
  <si>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</si>
  <si>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</si>
  <si>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</si>
  <si>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</si>
  <si>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</si>
  <si>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</si>
  <si>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</si>
  <si>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</si>
  <si>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</si>
  <si>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</si>
  <si>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</si>
  <si>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</si>
  <si>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</si>
  <si>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</si>
  <si>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</si>
  <si>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</si>
  <si>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</si>
  <si>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</si>
  <si>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</si>
  <si>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</si>
  <si>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</si>
  <si>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</si>
  <si>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</si>
  <si>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</si>
  <si>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2F以上不可</t>
  </si>
  <si>
    <t>不可</t>
  </si>
  <si>
    <t>可</t>
  </si>
  <si>
    <t>必ず必要</t>
  </si>
  <si>
    <t>使わない</t>
  </si>
  <si>
    <t>大型トラック</t>
  </si>
  <si>
    <t>フロアコンセントの位置を確認したい。</t>
    <rPh sb="9" eb="11">
      <t>イチ</t>
    </rPh>
    <rPh sb="12" eb="14">
      <t>カクニン</t>
    </rPh>
    <phoneticPr fontId="1"/>
  </si>
  <si>
    <t>台本をお渡ししますので配布してください。</t>
    <rPh sb="0" eb="2">
      <t>ダイホン</t>
    </rPh>
    <rPh sb="4" eb="5">
      <t>ワタ</t>
    </rPh>
    <rPh sb="11" eb="13">
      <t>ハイフ</t>
    </rPh>
    <phoneticPr fontId="1"/>
  </si>
  <si>
    <t>45分程度</t>
    <rPh sb="2" eb="3">
      <t>フン</t>
    </rPh>
    <rPh sb="3" eb="5">
      <t>テイド</t>
    </rPh>
    <phoneticPr fontId="1"/>
  </si>
  <si>
    <t>セリフの練習と動きの練習。</t>
    <rPh sb="4" eb="6">
      <t>レンシュウ</t>
    </rPh>
    <rPh sb="7" eb="8">
      <t>ウゴ</t>
    </rPh>
    <rPh sb="10" eb="12">
      <t>レンシュウ</t>
    </rPh>
    <phoneticPr fontId="1"/>
  </si>
  <si>
    <t>ワークショップ実施時間外において各自、休み時間や自宅での自習を想定しています。</t>
    <rPh sb="7" eb="12">
      <t>ジッシジカンガイ</t>
    </rPh>
    <rPh sb="16" eb="18">
      <t>カクジ</t>
    </rPh>
    <rPh sb="19" eb="20">
      <t>ヤス</t>
    </rPh>
    <rPh sb="21" eb="23">
      <t>ジカン</t>
    </rPh>
    <rPh sb="24" eb="26">
      <t>ジタク</t>
    </rPh>
    <rPh sb="28" eb="30">
      <t>ジシュウ</t>
    </rPh>
    <rPh sb="31" eb="33">
      <t>ソウテイ</t>
    </rPh>
    <phoneticPr fontId="1"/>
  </si>
  <si>
    <t>劇中挿入歌の練習</t>
    <rPh sb="0" eb="2">
      <t>ゲキチュウ</t>
    </rPh>
    <rPh sb="2" eb="5">
      <t>ソウニュウカ</t>
    </rPh>
    <rPh sb="6" eb="8">
      <t>レンシュウ</t>
    </rPh>
    <phoneticPr fontId="1"/>
  </si>
  <si>
    <t>楽譜をお渡ししますので配布してください。</t>
    <rPh sb="0" eb="2">
      <t>ガクフ</t>
    </rPh>
    <rPh sb="4" eb="5">
      <t>ワタ</t>
    </rPh>
    <rPh sb="11" eb="13">
      <t>ハイフ</t>
    </rPh>
    <phoneticPr fontId="1"/>
  </si>
  <si>
    <t>本公演の1時間半前</t>
    <rPh sb="0" eb="3">
      <t>ホンコウエン</t>
    </rPh>
    <rPh sb="5" eb="9">
      <t>ジカンハンマエ</t>
    </rPh>
    <phoneticPr fontId="1"/>
  </si>
  <si>
    <t>衣装合わせと共演部分のリハーサルを行います。</t>
    <rPh sb="0" eb="2">
      <t>イショウ</t>
    </rPh>
    <rPh sb="2" eb="3">
      <t>ア</t>
    </rPh>
    <rPh sb="6" eb="10">
      <t>キョウエンブブン</t>
    </rPh>
    <rPh sb="17" eb="18">
      <t>オコナ</t>
    </rPh>
    <phoneticPr fontId="1"/>
  </si>
  <si>
    <t>共演児童の賛歌が必須です。</t>
    <rPh sb="0" eb="2">
      <t>キョウエン</t>
    </rPh>
    <rPh sb="2" eb="4">
      <t>ジドウ</t>
    </rPh>
    <rPh sb="5" eb="7">
      <t>サンカ</t>
    </rPh>
    <rPh sb="8" eb="10">
      <t>ヒッス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</si>
</sst>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59118</xdr:rowOff>
    </xdr:from>
    <xdr:to>
      <xdr:col>10</xdr:col>
      <xdr:colOff>628649</xdr:colOff>
      <xdr:row>97</xdr:row>
      <xdr:rowOff>93494</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74967"/>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13</xdr:col>
      <xdr:colOff>104775</xdr:colOff>
      <xdr:row>67</xdr:row>
      <xdr:rowOff>101904</xdr:rowOff>
    </xdr:from>
    <xdr:to>
      <xdr:col>22</xdr:col>
      <xdr:colOff>323851</xdr:colOff>
      <xdr:row>76</xdr:row>
      <xdr:rowOff>77713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8391525" y="22266579"/>
          <a:ext cx="4676776" cy="194748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342901</xdr:colOff>
      <xdr:row>65</xdr:row>
      <xdr:rowOff>57150</xdr:rowOff>
    </xdr:from>
    <xdr:to>
      <xdr:col>8</xdr:col>
      <xdr:colOff>723901</xdr:colOff>
      <xdr:row>66</xdr:row>
      <xdr:rowOff>57924</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2193986" y="21820876"/>
          <a:ext cx="4514490" cy="225421"/>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7</xdr:col>
      <xdr:colOff>697213</xdr:colOff>
      <xdr:row>59</xdr:row>
      <xdr:rowOff>101631</xdr:rowOff>
    </xdr:from>
    <xdr:to>
      <xdr:col>8</xdr:col>
      <xdr:colOff>698372</xdr:colOff>
      <xdr:row>67</xdr:row>
      <xdr:rowOff>96080</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5855090" y="20517480"/>
          <a:ext cx="827857" cy="180959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104775</xdr:colOff>
      <xdr:row>70</xdr:row>
      <xdr:rowOff>133048</xdr:rowOff>
    </xdr:from>
    <xdr:to>
      <xdr:col>9</xdr:col>
      <xdr:colOff>266701</xdr:colOff>
      <xdr:row>91</xdr:row>
      <xdr:rowOff>57150</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71650" y="22954948"/>
          <a:ext cx="4619626" cy="446752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304355</xdr:colOff>
      <xdr:row>59</xdr:row>
      <xdr:rowOff>167401</xdr:rowOff>
    </xdr:from>
    <xdr:to>
      <xdr:col>8</xdr:col>
      <xdr:colOff>622853</xdr:colOff>
      <xdr:row>67</xdr:row>
      <xdr:rowOff>52047</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5462232" y="20583250"/>
          <a:ext cx="1145196" cy="1699788"/>
          <a:chOff x="5321905" y="12634340"/>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89062" y="12634340"/>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6</a:t>
            </a: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177740</xdr:colOff>
      <xdr:row>59</xdr:row>
      <xdr:rowOff>85186</xdr:rowOff>
    </xdr:from>
    <xdr:to>
      <xdr:col>9</xdr:col>
      <xdr:colOff>0</xdr:colOff>
      <xdr:row>67</xdr:row>
      <xdr:rowOff>123825</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844615" y="20430586"/>
          <a:ext cx="4279960" cy="185791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6104</xdr:colOff>
      <xdr:row>53</xdr:row>
      <xdr:rowOff>19267</xdr:rowOff>
    </xdr:from>
    <xdr:to>
      <xdr:col>7</xdr:col>
      <xdr:colOff>37074</xdr:colOff>
      <xdr:row>53</xdr:row>
      <xdr:rowOff>19267</xdr:rowOff>
    </xdr:to>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rot="16200000">
          <a:off x="4660264" y="19244282"/>
          <a:ext cx="0" cy="3097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54953</xdr:colOff>
      <xdr:row>59</xdr:row>
      <xdr:rowOff>153381</xdr:rowOff>
    </xdr:from>
    <xdr:to>
      <xdr:col>3</xdr:col>
      <xdr:colOff>732656</xdr:colOff>
      <xdr:row>67</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906038" y="20569230"/>
          <a:ext cx="677703" cy="1661761"/>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6</a:t>
            </a: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3</xdr:col>
      <xdr:colOff>229200</xdr:colOff>
      <xdr:row>60</xdr:row>
      <xdr:rowOff>93025</xdr:rowOff>
    </xdr:from>
    <xdr:to>
      <xdr:col>8</xdr:col>
      <xdr:colOff>723486</xdr:colOff>
      <xdr:row>61</xdr:row>
      <xdr:rowOff>97822</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2080285" y="20733520"/>
          <a:ext cx="4627776" cy="229444"/>
          <a:chOff x="1076477" y="14923016"/>
          <a:chExt cx="4160761" cy="35153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3016"/>
            <a:ext cx="731911" cy="35153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11</a:t>
            </a: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184731" cy="311496"/>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2474853"/>
          <a:ext cx="184731"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400"/>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4" zoomScale="106" zoomScaleNormal="106" zoomScaleSheetLayoutView="106" workbookViewId="0">
      <selection activeCell="J50" sqref="J50:K5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107</v>
      </c>
      <c r="D2" s="27" t="s">
        <v>5</v>
      </c>
      <c r="E2" s="29" t="str">
        <f>VLOOKUP($C$2,'R7_制作団体一覧'!A:H,2,FALSE)</f>
        <v>演劇</v>
      </c>
      <c r="F2" s="26" t="s">
        <v>2</v>
      </c>
      <c r="G2" s="30" t="str">
        <f>VLOOKUP($C$2,'R7_制作団体一覧'!A:H,3,FALSE)</f>
        <v>演劇</v>
      </c>
      <c r="H2" s="27" t="s">
        <v>20</v>
      </c>
      <c r="I2" s="29" t="str">
        <f>VLOOKUP($C$2,'R7_制作団体一覧'!A:H,5,FALSE)</f>
        <v>A区分</v>
      </c>
      <c r="J2" s="27" t="s">
        <v>3</v>
      </c>
      <c r="K2" s="29" t="str">
        <f>VLOOKUP($C$2,'R7_制作団体一覧'!A:H,6,FALSE)</f>
        <v>B</v>
      </c>
      <c r="L2" s="28"/>
      <c r="M2" s="43"/>
      <c r="N2" s="43"/>
      <c r="O2" s="43"/>
      <c r="P2" s="43"/>
      <c r="Q2" s="43"/>
      <c r="R2" s="43"/>
      <c r="S2" s="43"/>
      <c r="T2" s="43"/>
      <c r="U2" s="43"/>
      <c r="V2" s="43"/>
      <c r="W2" s="43"/>
      <c r="X2" s="43"/>
      <c r="Y2" s="43"/>
      <c r="Z2" s="43"/>
    </row>
    <row r="3" spans="1:26" ht="27.95" customHeight="1" x14ac:dyDescent="0.15">
      <c r="A3" s="28"/>
      <c r="B3" s="27" t="s">
        <v>1</v>
      </c>
      <c r="C3" s="161" t="str">
        <f>VLOOKUP($C$2,'R7_制作団体一覧'!A:H,8,FALSE)</f>
        <v>特定非営利活動法人劇団新制作座</v>
      </c>
      <c r="D3" s="161"/>
      <c r="E3" s="161"/>
      <c r="F3" s="161"/>
      <c r="G3" s="27" t="s">
        <v>4</v>
      </c>
      <c r="H3" s="162" t="str">
        <f>VLOOKUP($C$2,'R7_制作団体一覧'!A:H,7,FALSE)</f>
        <v>特定非営利活動法人劇団新制作座</v>
      </c>
      <c r="I3" s="162"/>
      <c r="J3" s="162"/>
      <c r="K3" s="16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613</v>
      </c>
      <c r="F9" s="165"/>
      <c r="G9" s="116" t="s">
        <v>47</v>
      </c>
      <c r="H9" s="166"/>
      <c r="I9" s="166"/>
      <c r="J9" s="47">
        <v>75</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11</v>
      </c>
      <c r="G10" s="51" t="s">
        <v>40</v>
      </c>
      <c r="H10" s="52" t="s">
        <v>42</v>
      </c>
      <c r="I10" s="53">
        <v>6</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v>6</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614</v>
      </c>
      <c r="G12" s="173"/>
      <c r="H12" s="174" t="s">
        <v>45</v>
      </c>
      <c r="I12" s="175"/>
      <c r="J12" s="176" t="s">
        <v>615</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424</v>
      </c>
      <c r="F14" s="144"/>
      <c r="G14" s="120" t="s">
        <v>50</v>
      </c>
      <c r="H14" s="121"/>
      <c r="I14" s="121"/>
      <c r="J14" s="123" t="s">
        <v>616</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617</v>
      </c>
      <c r="F15" s="152"/>
      <c r="G15" s="155" t="s">
        <v>48</v>
      </c>
      <c r="H15" s="156"/>
      <c r="I15" s="156"/>
      <c r="J15" s="144"/>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20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618</v>
      </c>
      <c r="F18" s="128"/>
      <c r="G18" s="44" t="s">
        <v>56</v>
      </c>
      <c r="H18" s="45">
        <v>1</v>
      </c>
      <c r="I18" s="46" t="s">
        <v>57</v>
      </c>
      <c r="J18" s="121"/>
      <c r="K18" s="129"/>
      <c r="L18" s="24"/>
      <c r="M18" s="43"/>
      <c r="N18" s="43"/>
      <c r="O18" s="43"/>
      <c r="P18" s="43"/>
      <c r="Q18" s="43"/>
      <c r="R18" s="43"/>
      <c r="S18" s="43"/>
      <c r="T18" s="43"/>
      <c r="U18" s="43"/>
      <c r="V18" s="43"/>
      <c r="W18" s="43"/>
      <c r="X18" s="43"/>
      <c r="Y18" s="43"/>
      <c r="Z18" s="43"/>
    </row>
    <row r="19" spans="1:26" ht="27.95" customHeight="1" x14ac:dyDescent="0.15">
      <c r="A19" s="23"/>
      <c r="B19" s="130" t="s">
        <v>59</v>
      </c>
      <c r="C19" s="131"/>
      <c r="D19" s="132"/>
      <c r="E19" s="61" t="s">
        <v>54</v>
      </c>
      <c r="F19" s="62">
        <v>2.5</v>
      </c>
      <c r="G19" s="63" t="s">
        <v>40</v>
      </c>
      <c r="H19" s="64" t="s">
        <v>55</v>
      </c>
      <c r="I19" s="62">
        <v>8.6999999999999993</v>
      </c>
      <c r="J19" s="133" t="s">
        <v>40</v>
      </c>
      <c r="K19" s="134"/>
      <c r="L19" s="23"/>
      <c r="M19" s="43"/>
      <c r="N19" s="43"/>
      <c r="O19" s="43"/>
      <c r="P19" s="43"/>
      <c r="Q19" s="43"/>
      <c r="R19" s="43"/>
      <c r="S19" s="43"/>
      <c r="T19" s="43"/>
      <c r="U19" s="43"/>
      <c r="V19" s="43"/>
      <c r="W19" s="43"/>
      <c r="X19" s="43"/>
      <c r="Y19" s="43"/>
      <c r="Z19" s="43"/>
    </row>
    <row r="20" spans="1:26" ht="51" customHeight="1" x14ac:dyDescent="0.15">
      <c r="A20" s="23"/>
      <c r="B20" s="130" t="s">
        <v>461</v>
      </c>
      <c r="C20" s="131"/>
      <c r="D20" s="132"/>
      <c r="E20" s="138"/>
      <c r="F20" s="139"/>
      <c r="G20" s="139"/>
      <c r="H20" s="139"/>
      <c r="I20" s="139"/>
      <c r="J20" s="139"/>
      <c r="K20" s="140"/>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t="s">
        <v>619</v>
      </c>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x14ac:dyDescent="0.15">
      <c r="A47" s="21"/>
      <c r="B47" s="73" t="s">
        <v>428</v>
      </c>
      <c r="C47" s="82" t="s">
        <v>446</v>
      </c>
      <c r="D47" s="108" t="s">
        <v>621</v>
      </c>
      <c r="E47" s="109"/>
      <c r="F47" s="110" t="s">
        <v>623</v>
      </c>
      <c r="G47" s="111"/>
      <c r="H47" s="110" t="s">
        <v>624</v>
      </c>
      <c r="I47" s="111"/>
      <c r="J47" s="110" t="s">
        <v>625</v>
      </c>
      <c r="K47" s="111"/>
      <c r="L47" s="21"/>
      <c r="M47" s="43"/>
      <c r="N47" s="43"/>
      <c r="O47" s="43"/>
      <c r="P47" s="43"/>
      <c r="Q47" s="43"/>
      <c r="R47" s="43"/>
      <c r="S47" s="43"/>
      <c r="T47" s="43"/>
      <c r="U47" s="43"/>
      <c r="V47" s="43"/>
      <c r="W47" s="43"/>
      <c r="X47" s="43"/>
      <c r="Y47" s="43"/>
      <c r="Z47" s="43"/>
    </row>
    <row r="48" spans="1:26" ht="80.45" customHeight="1" x14ac:dyDescent="0.15">
      <c r="A48" s="21"/>
      <c r="B48" s="73" t="s">
        <v>428</v>
      </c>
      <c r="C48" s="82" t="s">
        <v>435</v>
      </c>
      <c r="D48" s="108" t="s">
        <v>621</v>
      </c>
      <c r="E48" s="109"/>
      <c r="F48" s="110" t="s">
        <v>623</v>
      </c>
      <c r="G48" s="111"/>
      <c r="H48" s="110" t="s">
        <v>622</v>
      </c>
      <c r="I48" s="111"/>
      <c r="J48" s="110" t="s">
        <v>620</v>
      </c>
      <c r="K48" s="111"/>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08" t="s">
        <v>621</v>
      </c>
      <c r="E49" s="109"/>
      <c r="F49" s="110" t="s">
        <v>626</v>
      </c>
      <c r="G49" s="111"/>
      <c r="H49" s="110" t="s">
        <v>627</v>
      </c>
      <c r="I49" s="111"/>
      <c r="J49" s="110" t="s">
        <v>628</v>
      </c>
      <c r="K49" s="11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20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6" zoomScaleNormal="106" zoomScaleSheetLayoutView="100" workbookViewId="0">
      <selection activeCell="C50" sqref="C5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1" t="s">
        <v>611</v>
      </c>
      <c r="D3" s="161"/>
      <c r="E3" s="161"/>
      <c r="F3" s="161"/>
      <c r="G3" s="27" t="s">
        <v>4</v>
      </c>
      <c r="H3" s="162" t="s">
        <v>612</v>
      </c>
      <c r="I3" s="162"/>
      <c r="J3" s="162"/>
      <c r="K3" s="162"/>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419</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424</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426</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thickBot="1" x14ac:dyDescent="0.2">
      <c r="A19" s="23"/>
      <c r="B19" s="130" t="s">
        <v>59</v>
      </c>
      <c r="C19" s="131"/>
      <c r="D19" s="132"/>
      <c r="E19" s="61" t="s">
        <v>54</v>
      </c>
      <c r="F19" s="62">
        <v>2.1</v>
      </c>
      <c r="G19" s="63" t="s">
        <v>40</v>
      </c>
      <c r="H19" s="64" t="s">
        <v>55</v>
      </c>
      <c r="I19" s="62">
        <v>6.2</v>
      </c>
      <c r="J19" s="133" t="s">
        <v>40</v>
      </c>
      <c r="K19" s="134"/>
      <c r="L19" s="23"/>
      <c r="M19" s="43"/>
      <c r="N19" s="43"/>
      <c r="O19" s="43"/>
      <c r="P19" s="43"/>
      <c r="Q19" s="43"/>
      <c r="R19" s="43"/>
      <c r="S19" s="43"/>
      <c r="T19" s="43"/>
      <c r="U19" s="43"/>
      <c r="V19" s="43"/>
      <c r="W19" s="43"/>
      <c r="X19" s="43"/>
      <c r="Y19" s="43"/>
      <c r="Z19" s="43"/>
    </row>
    <row r="20" spans="1:26" ht="75.75" customHeight="1" thickTop="1" thickBot="1" x14ac:dyDescent="0.2">
      <c r="A20" s="23"/>
      <c r="B20" s="130" t="s">
        <v>461</v>
      </c>
      <c r="C20" s="131"/>
      <c r="D20" s="131"/>
      <c r="E20" s="193" t="s">
        <v>472</v>
      </c>
      <c r="F20" s="194"/>
      <c r="G20" s="194"/>
      <c r="H20" s="194"/>
      <c r="I20" s="194"/>
      <c r="J20" s="194"/>
      <c r="K20" s="19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3" t="s">
        <v>449</v>
      </c>
      <c r="E47" s="184"/>
      <c r="F47" s="185" t="s">
        <v>458</v>
      </c>
      <c r="G47" s="186"/>
      <c r="H47" s="185" t="s">
        <v>457</v>
      </c>
      <c r="I47" s="186"/>
      <c r="J47" s="185" t="s">
        <v>454</v>
      </c>
      <c r="K47" s="18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8" t="s">
        <v>449</v>
      </c>
      <c r="E48" s="189"/>
      <c r="F48" s="190" t="s">
        <v>458</v>
      </c>
      <c r="G48" s="191"/>
      <c r="H48" s="190" t="s">
        <v>452</v>
      </c>
      <c r="I48" s="191"/>
      <c r="J48" s="190" t="s">
        <v>455</v>
      </c>
      <c r="K48" s="19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8" t="s">
        <v>450</v>
      </c>
      <c r="E49" s="179"/>
      <c r="F49" s="180" t="s">
        <v>451</v>
      </c>
      <c r="G49" s="181"/>
      <c r="H49" s="180" t="s">
        <v>453</v>
      </c>
      <c r="I49" s="181"/>
      <c r="J49" s="180" t="s">
        <v>456</v>
      </c>
      <c r="K49" s="18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B015</v>
      </c>
      <c r="B3" s="71" t="str">
        <f>①会場条件に係るヒアリングシート!E2</f>
        <v>演劇</v>
      </c>
      <c r="C3" s="71" t="str">
        <f>①会場条件に係るヒアリングシート!G2</f>
        <v>演劇</v>
      </c>
      <c r="D3" s="71" t="str">
        <f>①会場条件に係るヒアリングシート!I2</f>
        <v>A区分</v>
      </c>
      <c r="E3" s="71" t="str">
        <f>①会場条件に係るヒアリングシート!K2</f>
        <v>B</v>
      </c>
      <c r="F3" s="71" t="str">
        <f>①会場条件に係るヒアリングシート!C3</f>
        <v>特定非営利活動法人劇団新制作座</v>
      </c>
      <c r="G3" s="71" t="str">
        <f>①会場条件に係るヒアリングシート!H3</f>
        <v>特定非営利活動法人劇団新制作座</v>
      </c>
      <c r="H3" s="71" t="str">
        <f>①会場条件に係るヒアリングシート!E9</f>
        <v>2F以上不可</v>
      </c>
      <c r="I3" s="71">
        <f>①会場条件に係るヒアリングシート!J9</f>
        <v>75</v>
      </c>
      <c r="J3" s="71">
        <f>①会場条件に係るヒアリングシート!F10</f>
        <v>11</v>
      </c>
      <c r="K3" s="71">
        <f>①会場条件に係るヒアリングシート!I10</f>
        <v>6</v>
      </c>
      <c r="L3" s="71">
        <f>①会場条件に係るヒアリングシート!F11</f>
        <v>6</v>
      </c>
      <c r="M3" s="71" t="str">
        <f>①会場条件に係るヒアリングシート!F12</f>
        <v>不可</v>
      </c>
      <c r="N3" s="71" t="str">
        <f>①会場条件に係るヒアリングシート!J12</f>
        <v>可</v>
      </c>
      <c r="O3" s="71">
        <f>①会場条件に係るヒアリングシート!F13</f>
        <v>2</v>
      </c>
      <c r="P3" s="71">
        <f>①会場条件に係るヒアリングシート!I13</f>
        <v>2</v>
      </c>
      <c r="Q3" s="71" t="str">
        <f>①会場条件に係るヒアリングシート!E14</f>
        <v>完全暗転必須</v>
      </c>
      <c r="R3" s="71" t="str">
        <f>①会場条件に係るヒアリングシート!J14</f>
        <v>必ず必要</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必須</v>
      </c>
      <c r="W3" s="71">
        <f>①会場条件に係るヒアリングシート!J17</f>
        <v>20</v>
      </c>
      <c r="X3" s="71" t="str">
        <f>①会場条件に係るヒアリングシート!E18</f>
        <v>大型トラック</v>
      </c>
      <c r="Y3" s="71">
        <f>①会場条件に係るヒアリングシート!H18</f>
        <v>1</v>
      </c>
      <c r="Z3" s="71">
        <f>①会場条件に係るヒアリングシート!F19</f>
        <v>2.5</v>
      </c>
      <c r="AA3" s="71">
        <f>①会場条件に係るヒアリングシート!I19</f>
        <v>8.6999999999999993</v>
      </c>
      <c r="AB3" s="71">
        <f>①会場条件に係るヒアリングシート!E20</f>
        <v>0</v>
      </c>
      <c r="AC3" s="71" t="str">
        <f>①会場条件に係るヒアリングシート!E25</f>
        <v>要</v>
      </c>
      <c r="AD3" s="71" t="str">
        <f>①会場条件に係るヒアリングシート!E26</f>
        <v>フロアコンセントの位置を確認したい。</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鑑賞対象となる児童・生徒全員</v>
      </c>
      <c r="AK3" s="90" t="str">
        <f>①会場条件に係るヒアリングシート!D47</f>
        <v>45分程度</v>
      </c>
      <c r="AL3" s="90" t="str">
        <f>①会場条件に係るヒアリングシート!F47</f>
        <v>ワークショップ実施時間外において各自、休み時間や自宅での自習を想定しています。</v>
      </c>
      <c r="AM3" s="90" t="str">
        <f>①会場条件に係るヒアリングシート!H47</f>
        <v>劇中挿入歌の練習</v>
      </c>
      <c r="AN3" s="90" t="str">
        <f>①会場条件に係るヒアリングシート!J47</f>
        <v>楽譜をお渡ししますので配布してください。</v>
      </c>
      <c r="AO3" s="90" t="str">
        <f>①会場条件に係るヒアリングシート!C48</f>
        <v>共演、参加又は体験対象となる児童・生徒</v>
      </c>
      <c r="AP3" s="90" t="str">
        <f>①会場条件に係るヒアリングシート!D48</f>
        <v>45分程度</v>
      </c>
      <c r="AQ3" s="90" t="str">
        <f>①会場条件に係るヒアリングシート!F48</f>
        <v>ワークショップ実施時間外において各自、休み時間や自宅での自習を想定しています。</v>
      </c>
      <c r="AR3" s="90" t="str">
        <f>①会場条件に係るヒアリングシート!H48</f>
        <v>セリフの練習と動きの練習。</v>
      </c>
      <c r="AS3" s="90" t="str">
        <f>①会場条件に係るヒアリングシート!J48</f>
        <v>台本をお渡ししますので配布してください。</v>
      </c>
      <c r="AT3" s="90" t="str">
        <f>①会場条件に係るヒアリングシート!C49</f>
        <v>共演、参加又は体験対象となる児童・生徒</v>
      </c>
      <c r="AU3" s="90" t="str">
        <f>①会場条件に係るヒアリングシート!D49</f>
        <v>45分程度</v>
      </c>
      <c r="AV3" s="90" t="str">
        <f>①会場条件に係るヒアリングシート!F49</f>
        <v>本公演の1時間半前</v>
      </c>
      <c r="AW3" s="90" t="str">
        <f>①会場条件に係るヒアリングシート!H49</f>
        <v>衣装合わせと共演部分のリハーサルを行います。</v>
      </c>
      <c r="AX3" s="90" t="str">
        <f>①会場条件に係るヒアリングシート!J49</f>
        <v>共演児童の賛歌が必須です。</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2024-12-09T01:40:11Z</cp:lastPrinted>
  <dcterms:created xsi:type="dcterms:W3CDTF">2017-09-27T00:12:11Z</dcterms:created>
  <dcterms:modified xsi:type="dcterms:W3CDTF">2024-12-12T00:31:38Z</dcterms:modified>
</cp:coreProperties>
</file>