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<sst xmlns="http://schemas.openxmlformats.org/spreadsheetml/2006/main" count="1479" uniqueCount="633">
  <si>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</si>
  <si>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</si>
  <si>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</si>
  <si>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</si>
  <si>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</si>
  <si>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</si>
  <si>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</si>
  <si>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</si>
  <si>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</si>
  <si>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</si>
  <si>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</si>
  <si>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</si>
  <si>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</si>
  <si>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</si>
  <si>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</si>
  <si>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</si>
  <si>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</si>
  <si>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</si>
  <si>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</si>
  <si>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</si>
  <si>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</si>
  <si>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</si>
  <si>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</si>
  <si>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</si>
  <si>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</si>
  <si>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</si>
  <si>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</si>
  <si>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</si>
  <si>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</si>
  <si>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</si>
  <si>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</si>
  <si>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</si>
  <si>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</si>
  <si>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</si>
  <si>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</si>
  <si>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</si>
  <si>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</si>
  <si>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</si>
  <si>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</si>
  <si>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</si>
  <si>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</si>
  <si>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</si>
  <si>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</si>
  <si>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</si>
  <si>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</si>
  <si>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</si>
  <si>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</si>
  <si>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</si>
  <si>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</si>
  <si>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</si>
  <si>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</si>
  <si>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</si>
  <si>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</si>
  <si>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</si>
  <si>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</si>
  <si>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</si>
  <si>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</si>
  <si>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</si>
  <si>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</si>
  <si>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</si>
  <si>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</si>
  <si>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</si>
  <si>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</si>
  <si>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</si>
  <si>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</si>
  <si>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</si>
  <si>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</si>
  <si>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</si>
  <si>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</si>
  <si>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</si>
  <si>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</si>
  <si>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</si>
  <si>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</si>
  <si>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</si>
  <si>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</si>
  <si>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</si>
  <si>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</si>
  <si>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</si>
  <si>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</si>
  <si>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</si>
  <si>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</si>
  <si>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</si>
  <si>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</si>
  <si>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</si>
  <si>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</si>
  <si>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</si>
  <si>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</si>
  <si>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</si>
  <si>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</si>
  <si>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</si>
  <si>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</si>
  <si>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</si>
  <si>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</si>
  <si>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</si>
  <si>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</si>
  <si>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</si>
  <si>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</si>
  <si>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</si>
  <si>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</si>
  <si>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</si>
  <si>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</si>
  <si>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</si>
  <si>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</si>
  <si>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</si>
  <si>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</si>
  <si>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</si>
  <si>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</si>
  <si>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</si>
  <si>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</si>
  <si>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</si>
  <si>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</si>
  <si>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</si>
  <si>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</si>
  <si>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</si>
  <si>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</si>
  <si>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</si>
  <si>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</si>
  <si>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</si>
  <si>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</si>
  <si>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</si>
  <si>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</si>
  <si>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</si>
  <si>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</si>
  <si>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</si>
  <si>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</si>
  <si>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</si>
  <si>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</si>
  <si>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</si>
  <si>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</si>
  <si>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</si>
  <si>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</si>
  <si>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</si>
  <si>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</si>
  <si>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</si>
  <si>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</si>
  <si>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</si>
  <si>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</si>
  <si>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</si>
  <si>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</si>
  <si>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</si>
  <si>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</si>
  <si>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</si>
  <si>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</si>
  <si>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</si>
  <si>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</si>
  <si>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</si>
  <si>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</si>
  <si>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</si>
  <si>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</si>
  <si>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</si>
  <si>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</si>
  <si>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</si>
  <si>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</si>
  <si>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</si>
  <si>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</si>
  <si>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</si>
  <si>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</si>
  <si>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</si>
  <si>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</si>
  <si>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</si>
  <si>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</si>
  <si>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</si>
  <si>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</si>
  <si>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</si>
  <si>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</si>
  <si>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</si>
  <si>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</si>
  <si>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</si>
  <si>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</si>
  <si>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</si>
  <si>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</si>
  <si>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</si>
  <si>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</si>
  <si>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</si>
  <si>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</si>
  <si>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</si>
  <si>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</si>
  <si>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</si>
  <si>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</si>
  <si>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</si>
  <si>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</si>
  <si>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</si>
  <si>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</si>
  <si>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</si>
  <si>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</si>
  <si>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</si>
  <si>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</si>
  <si>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</si>
  <si>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</si>
  <si>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</si>
  <si>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</si>
  <si>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</si>
  <si>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</si>
  <si>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</si>
  <si>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</si>
  <si>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</si>
  <si>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</si>
  <si>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</si>
  <si>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</si>
  <si>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</si>
  <si>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</si>
  <si>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</si>
  <si>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</si>
  <si>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</si>
  <si>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</si>
  <si>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</si>
  <si>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</si>
  <si>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</si>
  <si>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</si>
  <si>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</si>
  <si>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</si>
  <si>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</si>
  <si>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</si>
  <si>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</si>
  <si>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</si>
  <si>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</si>
  <si>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</si>
  <si>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</si>
  <si>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</si>
  <si>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</si>
  <si>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</si>
  <si>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</si>
  <si>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</si>
  <si>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</si>
  <si>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</si>
  <si>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</si>
  <si>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</si>
  <si>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</si>
  <si>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</si>
  <si>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</si>
  <si>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</si>
  <si>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</si>
  <si>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</si>
  <si>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</si>
  <si>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</si>
  <si>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</si>
  <si>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</si>
  <si>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</si>
  <si>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</si>
  <si>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</si>
  <si>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</si>
  <si>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</si>
  <si>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</si>
  <si>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</si>
  <si>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</si>
  <si>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</si>
  <si>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</si>
  <si>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</si>
  <si>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</si>
  <si>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</si>
  <si>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</si>
  <si>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</si>
  <si>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</si>
  <si>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</si>
  <si>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</si>
  <si>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</si>
  <si>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</si>
  <si>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</si>
  <si>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</si>
  <si>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</si>
  <si>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</si>
  <si>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</si>
  <si>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</si>
  <si>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</si>
  <si>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</si>
  <si>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</si>
  <si>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</si>
  <si>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</si>
  <si>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</si>
  <si>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</si>
  <si>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</si>
  <si>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</si>
  <si>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</si>
  <si>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</si>
  <si>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</si>
  <si>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</si>
  <si>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</si>
  <si>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</si>
  <si>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</si>
  <si>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</si>
  <si>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</si>
  <si>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</si>
  <si>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</si>
  <si>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</si>
  <si>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</si>
  <si>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</si>
  <si>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</si>
  <si>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</si>
  <si>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</si>
  <si>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</si>
  <si>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</si>
  <si>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</si>
  <si>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</si>
  <si>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</si>
  <si>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</si>
  <si>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</si>
  <si>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</si>
  <si>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</si>
  <si>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</si>
  <si>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</si>
  <si>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</si>
  <si>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</si>
  <si>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</si>
  <si>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</si>
  <si>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</si>
  <si>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</si>
  <si>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</si>
  <si>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</si>
  <si>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</si>
  <si>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</si>
  <si>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</si>
  <si>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</si>
  <si>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</si>
  <si>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</si>
  <si>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</si>
  <si>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</si>
  <si>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</si>
  <si>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</si>
  <si>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</si>
  <si>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</si>
  <si>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</si>
  <si>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</si>
  <si>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</si>
  <si>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</si>
  <si>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</si>
  <si>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</si>
  <si>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</si>
  <si>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</si>
  <si>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</si>
  <si>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</si>
  <si>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</si>
  <si>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</si>
  <si>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</si>
  <si>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</si>
  <si>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</si>
  <si>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</si>
  <si>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</si>
  <si>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</si>
  <si>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</si>
  <si>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</si>
  <si>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</si>
  <si>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</si>
  <si>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</si>
  <si>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</si>
  <si>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</si>
  <si>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</si>
  <si>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</si>
  <si>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</si>
  <si>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</si>
  <si>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</si>
  <si>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</si>
  <si>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</si>
  <si>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</si>
  <si>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</si>
  <si>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</si>
  <si>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</si>
  <si>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</si>
  <si>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</si>
  <si>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</si>
  <si>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</si>
  <si>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</si>
  <si>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</si>
  <si>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</si>
  <si>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</si>
  <si>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</si>
  <si>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</si>
  <si>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</si>
  <si>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</si>
  <si>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</si>
  <si>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</si>
  <si>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</si>
  <si>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</si>
  <si>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</si>
  <si>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</si>
  <si>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</si>
  <si>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</si>
  <si>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</si>
  <si>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</si>
  <si>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</si>
  <si>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</si>
  <si>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</si>
  <si>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</si>
  <si>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</si>
  <si>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</si>
  <si>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</si>
  <si>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</si>
  <si>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</si>
  <si>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</si>
  <si>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</si>
  <si>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</si>
  <si>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</si>
  <si>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</si>
  <si>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</si>
  <si>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</si>
  <si>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</si>
  <si>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</si>
  <si>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</si>
  <si>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</si>
  <si>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</si>
  <si>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</si>
  <si>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</si>
  <si>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</si>
  <si>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</si>
  <si>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</si>
  <si>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</si>
  <si>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</si>
  <si>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</si>
  <si>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</si>
  <si>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</si>
  <si>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</si>
  <si>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</si>
  <si>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</si>
  <si>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</si>
  <si>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</si>
  <si>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</si>
  <si>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</si>
  <si>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</si>
  <si>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</si>
  <si>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</si>
  <si>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</si>
  <si>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</si>
  <si>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</si>
  <si>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</si>
  <si>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</si>
  <si>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</si>
  <si>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</si>
  <si>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</si>
  <si>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</si>
  <si>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</si>
  <si>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</si>
  <si>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</si>
  <si>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</si>
  <si>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</si>
  <si>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</si>
  <si>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</si>
  <si>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</si>
  <si>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</si>
  <si>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</si>
  <si>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</si>
  <si>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</si>
  <si>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</si>
  <si>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</si>
  <si>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</si>
  <si>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</si>
  <si>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</si>
  <si>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</si>
  <si>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</si>
  <si>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</si>
  <si>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</si>
  <si>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</si>
  <si>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</si>
  <si>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</si>
  <si>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</si>
  <si>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</si>
  <si>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</si>
  <si>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</si>
  <si>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</si>
  <si>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</si>
  <si>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</si>
  <si>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</si>
  <si>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</si>
  <si>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</si>
  <si>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</si>
  <si>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</si>
  <si>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</si>
  <si>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</si>
  <si>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</si>
  <si>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</si>
  <si>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</si>
  <si>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</si>
  <si>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</si>
  <si>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</si>
  <si>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</si>
  <si>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</si>
  <si>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</si>
  <si>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</si>
  <si>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</si>
  <si>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</si>
  <si>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</si>
  <si>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</si>
  <si>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</si>
  <si>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</si>
  <si>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</si>
  <si>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</si>
  <si>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</si>
  <si>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</si>
  <si>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</si>
  <si>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</si>
  <si>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</si>
  <si>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</si>
  <si>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</si>
  <si>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</si>
  <si>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</si>
  <si>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</si>
  <si>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</si>
  <si>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</si>
  <si>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</si>
  <si>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</si>
  <si>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</si>
  <si>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</si>
  <si>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</si>
  <si>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</si>
  <si>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</si>
  <si>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</si>
  <si>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</si>
  <si>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</si>
  <si>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</si>
  <si>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</si>
  <si>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</si>
  <si>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</si>
  <si>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</si>
  <si>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</si>
  <si>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</si>
  <si>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</si>
  <si>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</si>
  <si>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</si>
  <si>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</si>
  <si>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</si>
  <si>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</si>
  <si>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</si>
  <si>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</si>
  <si>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</si>
  <si>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</si>
  <si>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</si>
  <si>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</si>
  <si>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</si>
  <si>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</si>
  <si>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</si>
  <si>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</si>
  <si>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</si>
  <si>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</si>
  <si>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</si>
  <si>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</si>
  <si>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</si>
  <si>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</si>
  <si>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</si>
  <si>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</si>
  <si>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</si>
  <si>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</si>
  <si>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</si>
  <si>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</si>
  <si>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</si>
  <si>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</si>
  <si>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</si>
  <si>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</si>
  <si>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</si>
  <si>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</si>
  <si>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</si>
  <si>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</si>
  <si>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</si>
  <si>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</si>
  <si>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</si>
  <si>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</si>
  <si>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</si>
  <si>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</si>
  <si>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</si>
  <si>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</si>
  <si>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</si>
  <si>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</si>
  <si>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</si>
  <si>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</si>
  <si>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</si>
  <si>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</si>
  <si>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</si>
  <si>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</si>
  <si>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</si>
  <si>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</si>
  <si>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</si>
  <si>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</si>
  <si>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</si>
  <si>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</si>
  <si>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</si>
  <si>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</si>
  <si>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</si>
  <si>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</si>
  <si>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</si>
  <si>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</si>
  <si>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</si>
  <si>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</si>
  <si>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</si>
  <si>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</si>
  <si>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</si>
  <si>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</si>
  <si>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</si>
  <si>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</si>
  <si>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</si>
  <si>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</si>
  <si>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</si>
  <si>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</si>
  <si>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</si>
  <si>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</si>
  <si>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</si>
  <si>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</si>
  <si>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</si>
  <si>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</si>
  <si>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</si>
  <si>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</si>
  <si>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</si>
  <si>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</si>
  <si>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</si>
  <si>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</si>
  <si>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</si>
  <si>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</si>
  <si>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</si>
  <si>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</si>
  <si>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</si>
  <si>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</si>
  <si>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</si>
  <si>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</si>
  <si>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</si>
  <si>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</si>
  <si>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</si>
  <si>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</si>
  <si>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各校で可能な時間</t>
    <rPh sb="0" eb="1">
      <t xml:space="preserve">カク </t>
    </rPh>
    <rPh sb="1" eb="2">
      <t xml:space="preserve">コウ </t>
    </rPh>
    <rPh sb="3" eb="5">
      <t xml:space="preserve">カノウナジカン </t>
    </rPh>
    <phoneticPr fontId="1"/>
  </si>
  <si>
    <t>共演曲の鑑賞、可能であれば歌の練習</t>
    <rPh sb="0" eb="3">
      <t xml:space="preserve">キョウエンキョクヲ </t>
    </rPh>
    <rPh sb="4" eb="6">
      <t xml:space="preserve">カンショウ </t>
    </rPh>
    <rPh sb="7" eb="9">
      <t xml:space="preserve">カノウデアレバ </t>
    </rPh>
    <rPh sb="13" eb="14">
      <t xml:space="preserve">ウタノレンシュウ </t>
    </rPh>
    <phoneticPr fontId="1"/>
  </si>
  <si>
    <t>ワークショップ実施時間外において（朝の会、給食時間の昼の放送、総合や音楽の授業など学校の実態により活用できる時間帯を想定）</t>
    <rPh sb="26" eb="27">
      <t xml:space="preserve">ヒルノ </t>
    </rPh>
    <phoneticPr fontId="1"/>
  </si>
  <si>
    <t>映像・楽譜を共有しますので、曲を聴いたり歌ったりする時間を設けていただきますようお願いします。</t>
    <rPh sb="0" eb="2">
      <t xml:space="preserve">エイゾウ </t>
    </rPh>
    <rPh sb="3" eb="5">
      <t xml:space="preserve">ガクフ、 </t>
    </rPh>
    <rPh sb="6" eb="8">
      <t xml:space="preserve">キョウユウシマスノデ </t>
    </rPh>
    <rPh sb="14" eb="15">
      <t xml:space="preserve">キョクヲキイタリ </t>
    </rPh>
    <rPh sb="20" eb="21">
      <t xml:space="preserve">ウタッタリスルジカンヲ </t>
    </rPh>
    <rPh sb="29" eb="30">
      <t xml:space="preserve">モウケ </t>
    </rPh>
    <phoneticPr fontId="1"/>
  </si>
  <si>
    <t>20〜45分程度</t>
    <rPh sb="5" eb="8">
      <t xml:space="preserve">フンテイド </t>
    </rPh>
    <phoneticPr fontId="1"/>
  </si>
  <si>
    <t>ワークショップ実施時間外において
（休み時間や、総合の授業など学校の実態により活用できる時間帯を想定）</t>
    <phoneticPr fontId="1"/>
  </si>
  <si>
    <t>楽器の制作</t>
    <rPh sb="0" eb="2">
      <t xml:space="preserve">ガッキ </t>
    </rPh>
    <rPh sb="3" eb="5">
      <t xml:space="preserve">セイサク </t>
    </rPh>
    <phoneticPr fontId="1"/>
  </si>
  <si>
    <t>材料(貝・珊瑚入り白砂)をお送りしますので、各自ペットボトル(330〜500ml程度)を準備いただき砂を入れておいていただきますようお願いします。</t>
    <rPh sb="0" eb="2">
      <t xml:space="preserve">ザイリョウ </t>
    </rPh>
    <rPh sb="3" eb="4">
      <t xml:space="preserve">カイ </t>
    </rPh>
    <rPh sb="5" eb="7">
      <t xml:space="preserve">サンゴ </t>
    </rPh>
    <rPh sb="7" eb="8">
      <t xml:space="preserve">イリ </t>
    </rPh>
    <rPh sb="9" eb="11">
      <t xml:space="preserve">シロスナ </t>
    </rPh>
    <rPh sb="22" eb="24">
      <t xml:space="preserve">カクジ </t>
    </rPh>
    <rPh sb="40" eb="42">
      <t xml:space="preserve">テイド </t>
    </rPh>
    <rPh sb="44" eb="46">
      <t xml:space="preserve">ジュンビイタダキ </t>
    </rPh>
    <rPh sb="50" eb="51">
      <t>スナ2</t>
    </rPh>
    <rPh sb="52" eb="53">
      <t xml:space="preserve">イレテオイテ </t>
    </rPh>
    <phoneticPr fontId="1"/>
  </si>
  <si>
    <t>15分程度</t>
    <rPh sb="2" eb="3">
      <t xml:space="preserve">フン </t>
    </rPh>
    <rPh sb="3" eb="5">
      <t xml:space="preserve">テイド </t>
    </rPh>
    <phoneticPr fontId="1"/>
  </si>
  <si>
    <t>公演日の業間休みや昼休みなど</t>
    <rPh sb="0" eb="2">
      <t xml:space="preserve">コウエン </t>
    </rPh>
    <rPh sb="2" eb="3">
      <t xml:space="preserve">ヒ </t>
    </rPh>
    <rPh sb="4" eb="6">
      <t xml:space="preserve">ギョウカン </t>
    </rPh>
    <rPh sb="6" eb="7">
      <t xml:space="preserve">ヤスミヤ </t>
    </rPh>
    <rPh sb="9" eb="11">
      <t xml:space="preserve">ヒルヤスミ </t>
    </rPh>
    <phoneticPr fontId="1"/>
  </si>
  <si>
    <t>共演部分のリハーサル</t>
    <phoneticPr fontId="1"/>
  </si>
  <si>
    <t>舞台上で共演する児童・生徒の参加が必須となります。</t>
    <rPh sb="0" eb="3">
      <t xml:space="preserve">ブタイジョウデ </t>
    </rPh>
    <rPh sb="4" eb="6">
      <t xml:space="preserve">キョウエンスル </t>
    </rPh>
    <rPh sb="8" eb="10">
      <t xml:space="preserve">ジドウ </t>
    </rPh>
    <rPh sb="11" eb="13">
      <t xml:space="preserve">セイト </t>
    </rPh>
    <rPh sb="14" eb="16">
      <t xml:space="preserve">サンカガ </t>
    </rPh>
    <rPh sb="17" eb="19">
      <t xml:space="preserve">ヒッス </t>
    </rPh>
    <phoneticPr fontId="1"/>
  </si>
  <si>
    <t>制限なし</t>
  </si>
  <si>
    <t>可</t>
  </si>
  <si>
    <t>有無さえ分ればよい</t>
  </si>
  <si>
    <t>使わない</t>
  </si>
  <si>
    <t>応相談</t>
  </si>
  <si>
    <t>搬入経路が狭いなど、学校でご心配な事項がある際に、写真をいただくことがございます。</t>
    <rPh sb="0" eb="4">
      <t xml:space="preserve">ハンニュウケイロガセマイナド、 </t>
    </rPh>
    <rPh sb="10" eb="12">
      <t xml:space="preserve">ガッコウデ </t>
    </rPh>
    <rPh sb="17" eb="19">
      <t xml:space="preserve">ジコウガ </t>
    </rPh>
    <rPh sb="25" eb="27">
      <t xml:space="preserve">シャシンヲ </t>
    </rPh>
    <phoneticPr fontId="1"/>
  </si>
  <si>
    <t>月曜日の本公演実施となる場合に、前日(日曜日)仕込みは可能でしょうか。</t>
    <rPh sb="0" eb="7">
      <t xml:space="preserve">ゲツヨウビコウエン </t>
    </rPh>
    <rPh sb="7" eb="9">
      <t xml:space="preserve">ジッシ </t>
    </rPh>
    <rPh sb="12" eb="14">
      <t xml:space="preserve">バアイ </t>
    </rPh>
    <rPh sb="16" eb="18">
      <t xml:space="preserve">ゼンジツ </t>
    </rPh>
    <rPh sb="19" eb="22">
      <t xml:space="preserve">ニチヨウビ </t>
    </rPh>
    <rPh sb="23" eb="25">
      <t xml:space="preserve">シコミハ </t>
    </rPh>
    <rPh sb="27" eb="29">
      <t xml:space="preserve">カノウデショウカ。 </t>
    </rPh>
    <phoneticPr fontId="1"/>
  </si>
  <si>
    <t>・学校のステージ全面と、フロアの一部(ステージ側の幅11m×奥行き7.3m程度のエリア)を舞台設置場所として使わせていただく予定です(上記舞台設置の奥行は、ステージとフロア使用分の合算となります)。そのため、体育館の広さに応じ、鑑賞児童・生徒の人数についてご相談させていただくことがございます。
・公共交通機関での移動が難しい場合や、楽器等を持参するスタッフが自家用車を使用した方が経済的である場合など、車両台数が増える場合がございますので、その際は駐車場所についてご相談させていただきます。
・ピアノの移動位置や搬入経路について、できるだけ学校の状況に応じ対応したいと思います。また舞台設置面積等一部条件を満たしていない場合でも対応可能な場合がございます。</t>
    <rPh sb="1" eb="3">
      <t xml:space="preserve">ガッコウノステージト </t>
    </rPh>
    <rPh sb="8" eb="10">
      <t xml:space="preserve">ゼンメン </t>
    </rPh>
    <rPh sb="23" eb="24">
      <t xml:space="preserve">ガワ </t>
    </rPh>
    <rPh sb="25" eb="26">
      <t xml:space="preserve">ハバ </t>
    </rPh>
    <rPh sb="30" eb="32">
      <t xml:space="preserve">オクユキ </t>
    </rPh>
    <rPh sb="37" eb="39">
      <t xml:space="preserve">テイド </t>
    </rPh>
    <rPh sb="45" eb="47">
      <t xml:space="preserve">ブタイ </t>
    </rPh>
    <rPh sb="47" eb="51">
      <t xml:space="preserve">ブタイセッチバショトシテ </t>
    </rPh>
    <rPh sb="54" eb="55">
      <t xml:space="preserve">ツカワセテイタダクヨテイデス。 </t>
    </rPh>
    <rPh sb="67" eb="69">
      <t xml:space="preserve">ジョウキ </t>
    </rPh>
    <rPh sb="69" eb="73">
      <t xml:space="preserve">ブタイセッチメンセキハ </t>
    </rPh>
    <rPh sb="74" eb="76">
      <t xml:space="preserve">オクユキ </t>
    </rPh>
    <rPh sb="86" eb="88">
      <t xml:space="preserve">シヨウ </t>
    </rPh>
    <rPh sb="88" eb="89">
      <t xml:space="preserve">ブンノガッサン </t>
    </rPh>
    <rPh sb="104" eb="107">
      <t xml:space="preserve">タイイクカンノヒロサニオウジ </t>
    </rPh>
    <rPh sb="114" eb="116">
      <t xml:space="preserve">カンショウ </t>
    </rPh>
    <rPh sb="116" eb="118">
      <t xml:space="preserve">ジドウ </t>
    </rPh>
    <rPh sb="119" eb="121">
      <t xml:space="preserve">セイトノ </t>
    </rPh>
    <rPh sb="122" eb="124">
      <t xml:space="preserve">ニンズウニツイテ </t>
    </rPh>
    <rPh sb="149" eb="155">
      <t xml:space="preserve">コウキョウコウツウキカンデノ </t>
    </rPh>
    <rPh sb="157" eb="159">
      <t xml:space="preserve">イドウ </t>
    </rPh>
    <rPh sb="160" eb="161">
      <t xml:space="preserve">ムズカシイバアイナド </t>
    </rPh>
    <rPh sb="167" eb="170">
      <t xml:space="preserve">ガッキトウヲ </t>
    </rPh>
    <rPh sb="171" eb="173">
      <t xml:space="preserve">ジサンスル </t>
    </rPh>
    <rPh sb="180" eb="184">
      <t xml:space="preserve">ジカヨウシャヲシヨウシタホウガ </t>
    </rPh>
    <rPh sb="191" eb="194">
      <t xml:space="preserve">ケイザイテキ </t>
    </rPh>
    <rPh sb="202" eb="206">
      <t xml:space="preserve">シャリョウダイスウガ </t>
    </rPh>
    <rPh sb="207" eb="208">
      <t xml:space="preserve">フエルバアイガゴザイマス </t>
    </rPh>
    <rPh sb="225" eb="229">
      <t xml:space="preserve">チュウシャバショニツイテ </t>
    </rPh>
    <rPh sb="257" eb="261">
      <t xml:space="preserve">ハンニュウケイロニツイテ、 </t>
    </rPh>
    <rPh sb="274" eb="276">
      <t xml:space="preserve">ジョウキョウ </t>
    </rPh>
    <rPh sb="279" eb="281">
      <t xml:space="preserve">タイオウ </t>
    </rPh>
    <rPh sb="285" eb="286">
      <t xml:space="preserve">オモイマス </t>
    </rPh>
    <rPh sb="292" eb="294">
      <t xml:space="preserve">ブタイ </t>
    </rPh>
    <rPh sb="294" eb="298">
      <t xml:space="preserve">セッチメンセキハ </t>
    </rPh>
    <rPh sb="298" eb="299">
      <t xml:space="preserve">トウ </t>
    </rPh>
    <rPh sb="303" eb="305">
      <t xml:space="preserve">コベツニ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</si>
</sst>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
      <sz val="9"/>
      <name val="メイリオ"/>
      <family val="3"/>
      <charset val="128"/>
    </font>
    <font>
      <sz val="9"/>
      <name val="メイリオ"/>
      <family val="2"/>
      <charset val="128"/>
    </font>
    <font>
      <sz val="8"/>
      <name val="メイリオ"/>
      <family val="2"/>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203">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33" fillId="5" borderId="5" xfId="0" applyFont="1" applyFill="1" applyBorder="1" applyAlignment="1">
      <alignment horizontal="center" vertical="center" wrapText="1"/>
    </xf>
    <xf numFmtId="0" fontId="34"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34" fillId="5" borderId="7" xfId="0" applyFont="1" applyFill="1" applyBorder="1" applyAlignment="1">
      <alignment vertical="center" wrapText="1"/>
    </xf>
    <xf numFmtId="0" fontId="34" fillId="5" borderId="9" xfId="0" applyFont="1" applyFill="1" applyBorder="1" applyAlignment="1">
      <alignment vertical="center" wrapText="1"/>
    </xf>
    <xf numFmtId="0" fontId="34"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33" fillId="5" borderId="7" xfId="0" applyFont="1" applyFill="1" applyBorder="1" applyAlignment="1">
      <alignment horizontal="left" vertical="center" wrapText="1"/>
    </xf>
    <xf numFmtId="0" fontId="34" fillId="5" borderId="8" xfId="0"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35" fillId="5" borderId="7" xfId="0" applyFont="1" applyFill="1" applyBorder="1" applyAlignment="1">
      <alignment horizontal="left" vertical="center" wrapText="1"/>
    </xf>
    <xf numFmtId="0" fontId="35"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5" borderId="5" xfId="0" applyFont="1" applyFill="1" applyBorder="1" applyAlignment="1">
      <alignment horizontal="center"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1515708"/>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15679</xdr:colOff>
      <xdr:row>68</xdr:row>
      <xdr:rowOff>97436</xdr:rowOff>
    </xdr:from>
    <xdr:to>
      <xdr:col>9</xdr:col>
      <xdr:colOff>234755</xdr:colOff>
      <xdr:row>77</xdr:row>
      <xdr:rowOff>73245</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65802" y="23043671"/>
          <a:ext cx="5157965" cy="216303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823148</xdr:colOff>
      <xdr:row>75</xdr:row>
      <xdr:rowOff>21089</xdr:rowOff>
    </xdr:from>
    <xdr:to>
      <xdr:col>9</xdr:col>
      <xdr:colOff>197929</xdr:colOff>
      <xdr:row>76</xdr:row>
      <xdr:rowOff>53781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47535" y="25262339"/>
          <a:ext cx="5161668" cy="275310"/>
          <a:chOff x="1076477" y="14925836"/>
          <a:chExt cx="4160761" cy="330173"/>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5836"/>
            <a:ext cx="1056317" cy="33017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11</a:t>
            </a:r>
            <a:r>
              <a:rPr kumimoji="1" lang="ja-JP" altLang="en-US" sz="1100" b="1"/>
              <a:t>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29338" y="23711231"/>
          <a:ext cx="827858" cy="2025610"/>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7.3</a:t>
            </a:r>
            <a:r>
              <a:rPr kumimoji="1" lang="ja-JP" altLang="en-US" sz="1100" b="1"/>
              <a:t>ｍ</a:t>
            </a:r>
          </a:p>
        </xdr:txBody>
      </xdr:sp>
    </xdr:grp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057131" y="24364386"/>
          <a:ext cx="723211"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202865</xdr:colOff>
      <xdr:row>63</xdr:row>
      <xdr:rowOff>173616</xdr:rowOff>
    </xdr:from>
    <xdr:to>
      <xdr:col>8</xdr:col>
      <xdr:colOff>733030</xdr:colOff>
      <xdr:row>68</xdr:row>
      <xdr:rowOff>54646</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2052988" y="21951764"/>
          <a:ext cx="4645906" cy="104911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446707</xdr:colOff>
      <xdr:row>77</xdr:row>
      <xdr:rowOff>134272</xdr:rowOff>
    </xdr:from>
    <xdr:to>
      <xdr:col>8</xdr:col>
      <xdr:colOff>572282</xdr:colOff>
      <xdr:row>78</xdr:row>
      <xdr:rowOff>188149</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604584" y="25860758"/>
          <a:ext cx="952273" cy="296495"/>
          <a:chOff x="5660572" y="13014477"/>
          <a:chExt cx="73860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733923" y="13213747"/>
            <a:ext cx="665253" cy="120205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0.5〜1</a:t>
            </a:r>
            <a:r>
              <a:rPr kumimoji="1" lang="ja-JP" altLang="en-US" sz="1400" b="1"/>
              <a:t>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35319" y="24357484"/>
          <a:ext cx="765405"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062136" y="24357484"/>
          <a:ext cx="723211"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764732" y="24357484"/>
          <a:ext cx="587729"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873812" y="23630568"/>
          <a:ext cx="4553494" cy="310362"/>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866910" y="22899427"/>
          <a:ext cx="4553494"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63873" y="22499555"/>
          <a:ext cx="4566194"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867187" y="22076767"/>
          <a:ext cx="4559844"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449294</xdr:colOff>
      <xdr:row>68</xdr:row>
      <xdr:rowOff>187298</xdr:rowOff>
    </xdr:from>
    <xdr:to>
      <xdr:col>2</xdr:col>
      <xdr:colOff>783952</xdr:colOff>
      <xdr:row>78</xdr:row>
      <xdr:rowOff>180310</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53121" y="23133533"/>
          <a:ext cx="1157806" cy="242325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588304" y="25524473"/>
          <a:ext cx="926921" cy="2233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40659" y="21485165"/>
          <a:ext cx="1660799"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749942" y="21494827"/>
          <a:ext cx="1667149"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67</xdr:row>
      <xdr:rowOff>109753</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3949" y="21334399"/>
          <a:ext cx="212789" cy="188621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119</xdr:colOff>
      <xdr:row>67</xdr:row>
      <xdr:rowOff>180309</xdr:rowOff>
    </xdr:from>
    <xdr:to>
      <xdr:col>1</xdr:col>
      <xdr:colOff>180308</xdr:colOff>
      <xdr:row>97</xdr:row>
      <xdr:rowOff>1255</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6" y="23291173"/>
          <a:ext cx="180189" cy="694705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048812" y="21568494"/>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12</xdr:col>
      <xdr:colOff>203827</xdr:colOff>
      <xdr:row>68</xdr:row>
      <xdr:rowOff>67585</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8842963" y="23421474"/>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1</xdr:col>
      <xdr:colOff>799630</xdr:colOff>
      <xdr:row>78</xdr:row>
      <xdr:rowOff>227345</xdr:rowOff>
    </xdr:from>
    <xdr:to>
      <xdr:col>10</xdr:col>
      <xdr:colOff>250865</xdr:colOff>
      <xdr:row>93</xdr:row>
      <xdr:rowOff>94074</xdr:rowOff>
    </xdr:to>
    <xdr:sp macro="" textlink="">
      <xdr:nvSpPr>
        <xdr:cNvPr id="96" name="台形 95">
          <a:extLst>
            <a:ext uri="{FF2B5EF4-FFF2-40B4-BE49-F238E27FC236}">
              <a16:creationId xmlns:a16="http://schemas.microsoft.com/office/drawing/2014/main" id="{1F543E66-F028-A449-A4F0-B88E69C79416}"/>
            </a:ext>
          </a:extLst>
        </xdr:cNvPr>
        <xdr:cNvSpPr/>
      </xdr:nvSpPr>
      <xdr:spPr>
        <a:xfrm>
          <a:off x="1003457" y="26011481"/>
          <a:ext cx="6859568" cy="3402346"/>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5</xdr:col>
      <xdr:colOff>117592</xdr:colOff>
      <xdr:row>93</xdr:row>
      <xdr:rowOff>156791</xdr:rowOff>
    </xdr:from>
    <xdr:to>
      <xdr:col>9</xdr:col>
      <xdr:colOff>94309</xdr:colOff>
      <xdr:row>95</xdr:row>
      <xdr:rowOff>164631</xdr:rowOff>
    </xdr:to>
    <xdr:sp macro="" textlink="">
      <xdr:nvSpPr>
        <xdr:cNvPr id="97" name="テキスト ボックス 96">
          <a:extLst>
            <a:ext uri="{FF2B5EF4-FFF2-40B4-BE49-F238E27FC236}">
              <a16:creationId xmlns:a16="http://schemas.microsoft.com/office/drawing/2014/main" id="{9F1F6F28-001C-BE41-9968-39E924E1E5CF}"/>
            </a:ext>
          </a:extLst>
        </xdr:cNvPr>
        <xdr:cNvSpPr txBox="1"/>
      </xdr:nvSpPr>
      <xdr:spPr>
        <a:xfrm>
          <a:off x="3614012" y="29476544"/>
          <a:ext cx="3269309" cy="45469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04217" y="23725133"/>
          <a:ext cx="726985"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89953" y="23718231"/>
          <a:ext cx="77295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24318" y="23718231"/>
          <a:ext cx="726985"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30688" y="23718231"/>
          <a:ext cx="591503"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13350" y="23004793"/>
          <a:ext cx="45836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6448" y="22278685"/>
          <a:ext cx="45836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03411" y="21870905"/>
          <a:ext cx="45963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6725" y="21440209"/>
          <a:ext cx="45900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80197" y="20840700"/>
          <a:ext cx="1672121"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08350" y="20850362"/>
          <a:ext cx="1678471"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28067"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50" zoomScale="106" zoomScaleNormal="106" zoomScaleSheetLayoutView="106" workbookViewId="0">
      <selection activeCell="E20" sqref="E20:K20"/>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112</v>
      </c>
      <c r="D2" s="27" t="s">
        <v>5</v>
      </c>
      <c r="E2" s="29" t="str">
        <f>VLOOKUP($C$2,'R7_制作団体一覧'!A:H,2,FALSE)</f>
        <v>演劇</v>
      </c>
      <c r="F2" s="26" t="s">
        <v>2</v>
      </c>
      <c r="G2" s="30" t="str">
        <f>VLOOKUP($C$2,'R7_制作団体一覧'!A:H,3,FALSE)</f>
        <v>ミュージカル</v>
      </c>
      <c r="H2" s="27" t="s">
        <v>20</v>
      </c>
      <c r="I2" s="29" t="str">
        <f>VLOOKUP($C$2,'R7_制作団体一覧'!A:H,5,FALSE)</f>
        <v>A区分</v>
      </c>
      <c r="J2" s="27" t="s">
        <v>3</v>
      </c>
      <c r="K2" s="29" t="str">
        <f>VLOOKUP($C$2,'R7_制作団体一覧'!A:H,6,FALSE)</f>
        <v>B</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みんなのしるし</v>
      </c>
      <c r="D3" s="97"/>
      <c r="E3" s="97"/>
      <c r="F3" s="97"/>
      <c r="G3" s="27" t="s">
        <v>4</v>
      </c>
      <c r="H3" s="98" t="str">
        <f>VLOOKUP($C$2,'R7_制作団体一覧'!A:H,7,FALSE)</f>
        <v>みんなのしるし合同会社</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625</v>
      </c>
      <c r="F9" s="102"/>
      <c r="G9" s="103" t="s">
        <v>47</v>
      </c>
      <c r="H9" s="104"/>
      <c r="I9" s="104"/>
      <c r="J9" s="47">
        <v>60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12</v>
      </c>
      <c r="G10" s="51" t="s">
        <v>40</v>
      </c>
      <c r="H10" s="52" t="s">
        <v>42</v>
      </c>
      <c r="I10" s="53">
        <v>12</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v>6</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626</v>
      </c>
      <c r="G12" s="114"/>
      <c r="H12" s="115" t="s">
        <v>45</v>
      </c>
      <c r="I12" s="116"/>
      <c r="J12" s="117" t="s">
        <v>626</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1.5</v>
      </c>
      <c r="G13" s="51" t="s">
        <v>40</v>
      </c>
      <c r="H13" s="49" t="s">
        <v>7</v>
      </c>
      <c r="I13" s="50">
        <v>1.8</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627</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628</v>
      </c>
      <c r="F15" s="129"/>
      <c r="G15" s="132" t="s">
        <v>48</v>
      </c>
      <c r="H15" s="133"/>
      <c r="I15" s="133"/>
      <c r="J15" s="120"/>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8"/>
      <c r="E17" s="123" t="s">
        <v>629</v>
      </c>
      <c r="F17" s="124"/>
      <c r="G17" s="139" t="s">
        <v>53</v>
      </c>
      <c r="H17" s="140"/>
      <c r="I17" s="140"/>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8"/>
      <c r="E18" s="141" t="s">
        <v>427</v>
      </c>
      <c r="F18" s="142"/>
      <c r="G18" s="44" t="s">
        <v>56</v>
      </c>
      <c r="H18" s="45">
        <v>1</v>
      </c>
      <c r="I18" s="46" t="s">
        <v>57</v>
      </c>
      <c r="J18" s="122"/>
      <c r="K18" s="143"/>
      <c r="L18" s="24"/>
      <c r="M18" s="43"/>
      <c r="N18" s="43"/>
      <c r="O18" s="43"/>
      <c r="P18" s="43"/>
      <c r="Q18" s="43"/>
      <c r="R18" s="43"/>
      <c r="S18" s="43"/>
      <c r="T18" s="43"/>
      <c r="U18" s="43"/>
      <c r="V18" s="43"/>
      <c r="W18" s="43"/>
      <c r="X18" s="43"/>
      <c r="Y18" s="43"/>
      <c r="Z18" s="43"/>
    </row>
    <row r="19" spans="1:26" ht="27.95" customHeight="1" x14ac:dyDescent="0.15">
      <c r="A19" s="23"/>
      <c r="B19" s="144" t="s">
        <v>59</v>
      </c>
      <c r="C19" s="145"/>
      <c r="D19" s="146"/>
      <c r="E19" s="61" t="s">
        <v>54</v>
      </c>
      <c r="F19" s="62">
        <v>2.2999999999999998</v>
      </c>
      <c r="G19" s="63" t="s">
        <v>40</v>
      </c>
      <c r="H19" s="64" t="s">
        <v>55</v>
      </c>
      <c r="I19" s="62">
        <v>9</v>
      </c>
      <c r="J19" s="147" t="s">
        <v>40</v>
      </c>
      <c r="K19" s="148"/>
      <c r="L19" s="23"/>
      <c r="M19" s="43"/>
      <c r="N19" s="43"/>
      <c r="O19" s="43"/>
      <c r="P19" s="43"/>
      <c r="Q19" s="43"/>
      <c r="R19" s="43"/>
      <c r="S19" s="43"/>
      <c r="T19" s="43"/>
      <c r="U19" s="43"/>
      <c r="V19" s="43"/>
      <c r="W19" s="43"/>
      <c r="X19" s="43"/>
      <c r="Y19" s="43"/>
      <c r="Z19" s="43"/>
    </row>
    <row r="20" spans="1:26" ht="135" customHeight="1" x14ac:dyDescent="0.15">
      <c r="A20" s="23"/>
      <c r="B20" s="144" t="s">
        <v>461</v>
      </c>
      <c r="C20" s="145"/>
      <c r="D20" s="146"/>
      <c r="E20" s="152" t="s">
        <v>632</v>
      </c>
      <c r="F20" s="153"/>
      <c r="G20" s="153"/>
      <c r="H20" s="153"/>
      <c r="I20" s="153"/>
      <c r="J20" s="153"/>
      <c r="K20" s="154"/>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9" t="s">
        <v>443</v>
      </c>
      <c r="C24" s="149"/>
      <c r="D24" s="149"/>
      <c r="E24" s="149"/>
      <c r="F24" s="149"/>
      <c r="G24" s="149"/>
      <c r="H24" s="149"/>
      <c r="I24" s="149"/>
      <c r="J24" s="149"/>
      <c r="K24" s="149"/>
      <c r="L24" s="22"/>
      <c r="M24" s="43"/>
      <c r="N24" s="43"/>
      <c r="O24" s="43"/>
      <c r="P24" s="43"/>
      <c r="Q24" s="43"/>
      <c r="R24" s="43"/>
      <c r="S24" s="43"/>
      <c r="T24" s="43"/>
      <c r="U24" s="43"/>
      <c r="V24" s="43"/>
      <c r="W24" s="43"/>
      <c r="X24" s="43"/>
      <c r="Y24" s="43"/>
      <c r="Z24" s="43"/>
    </row>
    <row r="25" spans="1:26" ht="33" customHeight="1" x14ac:dyDescent="0.15">
      <c r="A25" s="21"/>
      <c r="B25" s="150" t="s">
        <v>94</v>
      </c>
      <c r="C25" s="150"/>
      <c r="D25" s="150"/>
      <c r="E25" s="151" t="s">
        <v>421</v>
      </c>
      <c r="F25" s="151"/>
      <c r="G25" s="151"/>
      <c r="H25" s="151"/>
      <c r="I25" s="151"/>
      <c r="J25" s="151"/>
      <c r="K25" s="151"/>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t="s">
        <v>630</v>
      </c>
      <c r="F26" s="137"/>
      <c r="G26" s="137"/>
      <c r="H26" s="137"/>
      <c r="I26" s="137"/>
      <c r="J26" s="137"/>
      <c r="K26" s="137"/>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8" t="s">
        <v>467</v>
      </c>
      <c r="C32" s="169"/>
      <c r="D32" s="169"/>
      <c r="E32" s="169"/>
      <c r="F32" s="170"/>
      <c r="G32" s="171" t="s">
        <v>468</v>
      </c>
      <c r="H32" s="172"/>
      <c r="I32" s="172"/>
      <c r="J32" s="172"/>
      <c r="K32" s="173"/>
      <c r="L32" s="19"/>
      <c r="M32" s="43"/>
      <c r="N32" s="43"/>
      <c r="O32" s="43"/>
      <c r="P32" s="43"/>
      <c r="Q32" s="43"/>
      <c r="R32" s="43"/>
      <c r="S32" s="43"/>
      <c r="T32" s="43"/>
      <c r="U32" s="43"/>
      <c r="V32" s="43"/>
      <c r="W32" s="43"/>
      <c r="X32" s="43"/>
      <c r="Y32" s="43"/>
      <c r="Z32" s="43"/>
    </row>
    <row r="33" spans="1:26" ht="36.75" customHeight="1" x14ac:dyDescent="0.15">
      <c r="B33" s="41">
        <v>1</v>
      </c>
      <c r="C33" s="174" t="s">
        <v>631</v>
      </c>
      <c r="D33" s="175"/>
      <c r="E33" s="175"/>
      <c r="F33" s="175"/>
      <c r="G33" s="176"/>
      <c r="H33" s="176"/>
      <c r="I33" s="176"/>
      <c r="J33" s="176"/>
      <c r="K33" s="176"/>
      <c r="L33" s="21"/>
      <c r="M33" s="43"/>
      <c r="N33" s="43"/>
      <c r="O33" s="43"/>
      <c r="P33" s="43"/>
      <c r="Q33" s="43"/>
      <c r="R33" s="43"/>
      <c r="S33" s="43"/>
      <c r="T33" s="43"/>
      <c r="U33" s="43"/>
      <c r="V33" s="43"/>
      <c r="W33" s="43"/>
      <c r="X33" s="43"/>
      <c r="Y33" s="43"/>
      <c r="Z33" s="43"/>
    </row>
    <row r="34" spans="1:26" ht="36.75" customHeight="1" x14ac:dyDescent="0.15">
      <c r="B34" s="41">
        <v>2</v>
      </c>
      <c r="C34" s="174"/>
      <c r="D34" s="175"/>
      <c r="E34" s="175"/>
      <c r="F34" s="175"/>
      <c r="G34" s="176"/>
      <c r="H34" s="176"/>
      <c r="I34" s="176"/>
      <c r="J34" s="176"/>
      <c r="K34" s="176"/>
      <c r="L34" s="21"/>
      <c r="M34" s="43"/>
      <c r="N34" s="43"/>
      <c r="O34" s="43"/>
      <c r="P34" s="43"/>
      <c r="Q34" s="43"/>
      <c r="R34" s="43"/>
      <c r="S34" s="43"/>
      <c r="T34" s="43"/>
      <c r="U34" s="43"/>
      <c r="V34" s="43"/>
      <c r="W34" s="43"/>
      <c r="X34" s="43"/>
      <c r="Y34" s="43"/>
      <c r="Z34" s="43"/>
    </row>
    <row r="35" spans="1:26" ht="36.75" customHeight="1" x14ac:dyDescent="0.15">
      <c r="B35" s="41">
        <v>3</v>
      </c>
      <c r="C35" s="174"/>
      <c r="D35" s="175"/>
      <c r="E35" s="175"/>
      <c r="F35" s="175"/>
      <c r="G35" s="176"/>
      <c r="H35" s="176"/>
      <c r="I35" s="176"/>
      <c r="J35" s="176"/>
      <c r="K35" s="176"/>
      <c r="L35" s="21"/>
      <c r="M35" s="43"/>
      <c r="N35" s="43"/>
      <c r="O35" s="43"/>
      <c r="P35" s="43"/>
      <c r="Q35" s="43"/>
      <c r="R35" s="43"/>
      <c r="S35" s="43"/>
      <c r="T35" s="43"/>
      <c r="U35" s="43"/>
      <c r="V35" s="43"/>
      <c r="W35" s="43"/>
      <c r="X35" s="43"/>
      <c r="Y35" s="43"/>
      <c r="Z35" s="43"/>
    </row>
    <row r="36" spans="1:26" ht="36.75" hidden="1" customHeight="1" x14ac:dyDescent="0.15">
      <c r="B36" s="41">
        <v>4</v>
      </c>
      <c r="C36" s="174"/>
      <c r="D36" s="175"/>
      <c r="E36" s="175"/>
      <c r="F36" s="175"/>
      <c r="G36" s="176"/>
      <c r="H36" s="176"/>
      <c r="I36" s="176"/>
      <c r="J36" s="176"/>
      <c r="K36" s="176"/>
      <c r="L36" s="23"/>
      <c r="M36" s="43"/>
      <c r="N36" s="43"/>
      <c r="O36" s="43"/>
      <c r="P36" s="43"/>
      <c r="Q36" s="43"/>
      <c r="R36" s="43"/>
      <c r="S36" s="43"/>
      <c r="T36" s="43"/>
      <c r="U36" s="43"/>
      <c r="V36" s="43"/>
      <c r="W36" s="43"/>
      <c r="X36" s="43"/>
      <c r="Y36" s="43"/>
      <c r="Z36" s="43"/>
    </row>
    <row r="37" spans="1:26" ht="36.75" hidden="1" customHeight="1" x14ac:dyDescent="0.15">
      <c r="B37" s="41">
        <v>5</v>
      </c>
      <c r="C37" s="174"/>
      <c r="D37" s="175"/>
      <c r="E37" s="175"/>
      <c r="F37" s="175"/>
      <c r="G37" s="176"/>
      <c r="H37" s="176"/>
      <c r="I37" s="176"/>
      <c r="J37" s="176"/>
      <c r="K37" s="176"/>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5" t="s">
        <v>444</v>
      </c>
      <c r="C43" s="155"/>
      <c r="D43" s="155"/>
      <c r="E43" s="155"/>
      <c r="F43" s="155"/>
      <c r="G43" s="155"/>
      <c r="H43" s="155"/>
      <c r="I43" s="155"/>
      <c r="J43" s="155"/>
      <c r="K43" s="155"/>
      <c r="L43" s="77"/>
      <c r="M43" s="43"/>
      <c r="N43" s="43"/>
      <c r="O43" s="43"/>
      <c r="P43" s="43"/>
      <c r="Q43" s="43"/>
      <c r="R43" s="43"/>
      <c r="S43" s="43"/>
      <c r="T43" s="43"/>
      <c r="U43" s="43"/>
      <c r="V43" s="43"/>
      <c r="W43" s="43"/>
      <c r="X43" s="43"/>
      <c r="Y43" s="43"/>
      <c r="Z43" s="43"/>
    </row>
    <row r="44" spans="1:26" ht="35.1" customHeight="1" x14ac:dyDescent="0.15">
      <c r="A44" s="21"/>
      <c r="B44" s="155" t="s">
        <v>445</v>
      </c>
      <c r="C44" s="155"/>
      <c r="D44" s="155"/>
      <c r="E44" s="155"/>
      <c r="F44" s="155"/>
      <c r="G44" s="155"/>
      <c r="H44" s="155"/>
      <c r="I44" s="155"/>
      <c r="J44" s="155"/>
      <c r="K44" s="155"/>
      <c r="L44" s="77"/>
      <c r="M44" s="43"/>
      <c r="N44" s="43"/>
      <c r="O44" s="43"/>
      <c r="P44" s="43"/>
      <c r="Q44" s="43"/>
      <c r="R44" s="43"/>
      <c r="S44" s="43"/>
      <c r="T44" s="43"/>
      <c r="U44" s="43"/>
      <c r="V44" s="43"/>
      <c r="W44" s="43"/>
      <c r="X44" s="43"/>
      <c r="Y44" s="43"/>
      <c r="Z44" s="43"/>
    </row>
    <row r="45" spans="1:26" ht="35.1" customHeight="1" x14ac:dyDescent="0.15">
      <c r="A45" s="21"/>
      <c r="B45" s="156" t="s">
        <v>460</v>
      </c>
      <c r="C45" s="156"/>
      <c r="D45" s="156"/>
      <c r="E45" s="156"/>
      <c r="F45" s="156"/>
      <c r="G45" s="156"/>
      <c r="H45" s="156"/>
      <c r="I45" s="156"/>
      <c r="J45" s="156"/>
      <c r="K45" s="156"/>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7" t="s">
        <v>433</v>
      </c>
      <c r="E46" s="158"/>
      <c r="F46" s="103" t="s">
        <v>431</v>
      </c>
      <c r="G46" s="159"/>
      <c r="H46" s="103" t="s">
        <v>432</v>
      </c>
      <c r="I46" s="159"/>
      <c r="J46" s="103" t="s">
        <v>434</v>
      </c>
      <c r="K46" s="159"/>
      <c r="L46" s="21"/>
      <c r="M46" s="43"/>
      <c r="N46" s="43"/>
      <c r="O46" s="43"/>
      <c r="P46" s="43"/>
      <c r="Q46" s="43"/>
      <c r="R46" s="43"/>
      <c r="S46" s="43"/>
      <c r="T46" s="43"/>
      <c r="U46" s="43"/>
      <c r="V46" s="43"/>
      <c r="W46" s="43"/>
      <c r="X46" s="43"/>
      <c r="Y46" s="43"/>
      <c r="Z46" s="43"/>
    </row>
    <row r="47" spans="1:26" ht="80.45" customHeight="1" x14ac:dyDescent="0.15">
      <c r="A47" s="21"/>
      <c r="B47" s="73" t="s">
        <v>428</v>
      </c>
      <c r="C47" s="82" t="s">
        <v>435</v>
      </c>
      <c r="D47" s="160" t="s">
        <v>613</v>
      </c>
      <c r="E47" s="161"/>
      <c r="F47" s="162" t="s">
        <v>615</v>
      </c>
      <c r="G47" s="163"/>
      <c r="H47" s="164" t="s">
        <v>614</v>
      </c>
      <c r="I47" s="165"/>
      <c r="J47" s="162" t="s">
        <v>616</v>
      </c>
      <c r="K47" s="163"/>
      <c r="L47" s="21"/>
      <c r="M47" s="43"/>
      <c r="N47" s="43"/>
      <c r="O47" s="43"/>
      <c r="P47" s="43"/>
      <c r="Q47" s="43"/>
      <c r="R47" s="43"/>
      <c r="S47" s="43"/>
      <c r="T47" s="43"/>
      <c r="U47" s="43"/>
      <c r="V47" s="43"/>
      <c r="W47" s="43"/>
      <c r="X47" s="43"/>
      <c r="Y47" s="43"/>
      <c r="Z47" s="43"/>
    </row>
    <row r="48" spans="1:26" ht="80.45" customHeight="1" x14ac:dyDescent="0.15">
      <c r="A48" s="21"/>
      <c r="B48" s="73" t="s">
        <v>428</v>
      </c>
      <c r="C48" s="82" t="s">
        <v>435</v>
      </c>
      <c r="D48" s="160" t="s">
        <v>617</v>
      </c>
      <c r="E48" s="161"/>
      <c r="F48" s="162" t="s">
        <v>618</v>
      </c>
      <c r="G48" s="163"/>
      <c r="H48" s="164" t="s">
        <v>619</v>
      </c>
      <c r="I48" s="165"/>
      <c r="J48" s="166" t="s">
        <v>620</v>
      </c>
      <c r="K48" s="167"/>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60" t="s">
        <v>621</v>
      </c>
      <c r="E49" s="161"/>
      <c r="F49" s="164" t="s">
        <v>622</v>
      </c>
      <c r="G49" s="165"/>
      <c r="H49" s="164" t="s">
        <v>623</v>
      </c>
      <c r="I49" s="165"/>
      <c r="J49" s="164" t="s">
        <v>624</v>
      </c>
      <c r="K49" s="165"/>
      <c r="L49" s="21"/>
      <c r="M49" s="43"/>
      <c r="N49" s="43"/>
      <c r="O49" s="43"/>
      <c r="P49" s="43"/>
      <c r="Q49" s="43"/>
      <c r="R49" s="43"/>
      <c r="S49" s="43"/>
      <c r="T49" s="43"/>
      <c r="U49" s="43"/>
      <c r="V49" s="43"/>
      <c r="W49" s="43"/>
      <c r="X49" s="43"/>
      <c r="Y49" s="43"/>
      <c r="Z49" s="43"/>
    </row>
    <row r="50" spans="1:26" ht="80.45" customHeight="1" x14ac:dyDescent="0.15">
      <c r="A50" s="21"/>
      <c r="B50" s="73" t="s">
        <v>429</v>
      </c>
      <c r="C50" s="82"/>
      <c r="D50" s="160"/>
      <c r="E50" s="161"/>
      <c r="F50" s="164"/>
      <c r="G50" s="165"/>
      <c r="H50" s="164"/>
      <c r="I50" s="165"/>
      <c r="J50" s="164"/>
      <c r="K50" s="165"/>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179" t="s">
        <v>10</v>
      </c>
      <c r="C53" s="179"/>
      <c r="D53" s="179"/>
      <c r="E53" s="179"/>
      <c r="F53" s="179"/>
      <c r="G53" s="179"/>
      <c r="H53" s="179"/>
      <c r="I53" s="179"/>
      <c r="J53" s="179"/>
      <c r="K53" s="179"/>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180" t="s">
        <v>9</v>
      </c>
      <c r="C55" s="180"/>
      <c r="D55" s="180"/>
      <c r="E55" s="180"/>
      <c r="F55" s="38" t="s">
        <v>6</v>
      </c>
      <c r="G55" s="181">
        <f>F13</f>
        <v>1.5</v>
      </c>
      <c r="H55" s="182"/>
      <c r="I55" s="20" t="s">
        <v>7</v>
      </c>
      <c r="J55" s="181">
        <f>I13</f>
        <v>1.8</v>
      </c>
      <c r="K55" s="182"/>
      <c r="L55" s="19"/>
      <c r="M55" s="32"/>
      <c r="W55" s="32"/>
      <c r="X55" s="32"/>
      <c r="Y55" s="32"/>
    </row>
    <row r="56" spans="1:26" ht="17.100000000000001" customHeight="1" x14ac:dyDescent="0.15">
      <c r="A56" s="19"/>
      <c r="B56" s="177" t="s">
        <v>8</v>
      </c>
      <c r="C56" s="177"/>
      <c r="D56" s="177"/>
      <c r="E56" s="177"/>
      <c r="F56" s="177"/>
      <c r="G56" s="178" t="str">
        <f>E17</f>
        <v>応相談</v>
      </c>
      <c r="H56" s="178"/>
      <c r="I56" s="178"/>
      <c r="J56" s="178"/>
      <c r="K56" s="178"/>
      <c r="L56" s="19"/>
      <c r="M56" s="32"/>
      <c r="W56" s="32"/>
      <c r="X56" s="32"/>
      <c r="Y56" s="32"/>
    </row>
    <row r="57" spans="1:26" ht="17.100000000000001" customHeight="1" x14ac:dyDescent="0.15">
      <c r="A57" s="19"/>
      <c r="B57" s="177" t="s">
        <v>12</v>
      </c>
      <c r="C57" s="177"/>
      <c r="D57" s="177"/>
      <c r="E57" s="177"/>
      <c r="F57" s="177"/>
      <c r="G57" s="178">
        <f>J17</f>
        <v>10</v>
      </c>
      <c r="H57" s="178"/>
      <c r="I57" s="178"/>
      <c r="J57" s="178"/>
      <c r="K57" s="178"/>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E20" sqref="E20:K20"/>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8"/>
      <c r="E17" s="123" t="s">
        <v>422</v>
      </c>
      <c r="F17" s="124"/>
      <c r="G17" s="139" t="s">
        <v>53</v>
      </c>
      <c r="H17" s="140"/>
      <c r="I17" s="140"/>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8"/>
      <c r="E18" s="141" t="s">
        <v>427</v>
      </c>
      <c r="F18" s="142"/>
      <c r="G18" s="44" t="s">
        <v>56</v>
      </c>
      <c r="H18" s="45">
        <v>2</v>
      </c>
      <c r="I18" s="46" t="s">
        <v>57</v>
      </c>
      <c r="J18" s="122"/>
      <c r="K18" s="143"/>
      <c r="L18" s="24"/>
      <c r="M18" s="43"/>
      <c r="N18" s="43"/>
      <c r="O18" s="43"/>
      <c r="P18" s="43"/>
      <c r="Q18" s="43"/>
      <c r="R18" s="43"/>
      <c r="S18" s="43"/>
      <c r="T18" s="43"/>
      <c r="U18" s="43"/>
      <c r="V18" s="43"/>
      <c r="W18" s="43"/>
      <c r="X18" s="43"/>
      <c r="Y18" s="43"/>
      <c r="Z18" s="43"/>
    </row>
    <row r="19" spans="1:26" ht="27.95" customHeight="1" thickBot="1" x14ac:dyDescent="0.2">
      <c r="A19" s="23"/>
      <c r="B19" s="144" t="s">
        <v>59</v>
      </c>
      <c r="C19" s="145"/>
      <c r="D19" s="146"/>
      <c r="E19" s="61" t="s">
        <v>54</v>
      </c>
      <c r="F19" s="62">
        <v>2.1</v>
      </c>
      <c r="G19" s="63" t="s">
        <v>40</v>
      </c>
      <c r="H19" s="64" t="s">
        <v>55</v>
      </c>
      <c r="I19" s="62">
        <v>6.2</v>
      </c>
      <c r="J19" s="147" t="s">
        <v>40</v>
      </c>
      <c r="K19" s="148"/>
      <c r="L19" s="23"/>
      <c r="M19" s="43"/>
      <c r="N19" s="43"/>
      <c r="O19" s="43"/>
      <c r="P19" s="43"/>
      <c r="Q19" s="43"/>
      <c r="R19" s="43"/>
      <c r="S19" s="43"/>
      <c r="T19" s="43"/>
      <c r="U19" s="43"/>
      <c r="V19" s="43"/>
      <c r="W19" s="43"/>
      <c r="X19" s="43"/>
      <c r="Y19" s="43"/>
      <c r="Z19" s="43"/>
    </row>
    <row r="20" spans="1:26" ht="75.75" customHeight="1" thickTop="1" thickBot="1" x14ac:dyDescent="0.2">
      <c r="A20" s="23"/>
      <c r="B20" s="144" t="s">
        <v>461</v>
      </c>
      <c r="C20" s="145"/>
      <c r="D20" s="145"/>
      <c r="E20" s="183" t="s">
        <v>472</v>
      </c>
      <c r="F20" s="184"/>
      <c r="G20" s="184"/>
      <c r="H20" s="184"/>
      <c r="I20" s="184"/>
      <c r="J20" s="184"/>
      <c r="K20" s="185"/>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9" t="s">
        <v>443</v>
      </c>
      <c r="C24" s="149"/>
      <c r="D24" s="149"/>
      <c r="E24" s="149"/>
      <c r="F24" s="149"/>
      <c r="G24" s="149"/>
      <c r="H24" s="149"/>
      <c r="I24" s="149"/>
      <c r="J24" s="149"/>
      <c r="K24" s="149"/>
      <c r="L24" s="22"/>
      <c r="M24" s="43"/>
      <c r="N24" s="43"/>
      <c r="O24" s="43"/>
      <c r="P24" s="43"/>
      <c r="Q24" s="43"/>
      <c r="R24" s="43"/>
      <c r="S24" s="43"/>
      <c r="T24" s="43"/>
      <c r="U24" s="43"/>
      <c r="V24" s="43"/>
      <c r="W24" s="43"/>
      <c r="X24" s="43"/>
      <c r="Y24" s="43"/>
      <c r="Z24" s="43"/>
    </row>
    <row r="25" spans="1:26" ht="33" customHeight="1" x14ac:dyDescent="0.15">
      <c r="A25" s="21"/>
      <c r="B25" s="150" t="s">
        <v>94</v>
      </c>
      <c r="C25" s="150"/>
      <c r="D25" s="150"/>
      <c r="E25" s="151" t="s">
        <v>421</v>
      </c>
      <c r="F25" s="151"/>
      <c r="G25" s="151"/>
      <c r="H25" s="151"/>
      <c r="I25" s="151"/>
      <c r="J25" s="151"/>
      <c r="K25" s="151"/>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86"/>
      <c r="F26" s="186"/>
      <c r="G26" s="186"/>
      <c r="H26" s="186"/>
      <c r="I26" s="186"/>
      <c r="J26" s="186"/>
      <c r="K26" s="18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8" t="s">
        <v>467</v>
      </c>
      <c r="C32" s="169"/>
      <c r="D32" s="169"/>
      <c r="E32" s="169"/>
      <c r="F32" s="170"/>
      <c r="G32" s="171" t="s">
        <v>468</v>
      </c>
      <c r="H32" s="172"/>
      <c r="I32" s="172"/>
      <c r="J32" s="172"/>
      <c r="K32" s="173"/>
      <c r="L32" s="19"/>
      <c r="M32" s="43"/>
      <c r="N32" s="43"/>
      <c r="O32" s="43"/>
      <c r="P32" s="43"/>
      <c r="Q32" s="43"/>
      <c r="R32" s="43"/>
      <c r="S32" s="43"/>
      <c r="T32" s="43"/>
      <c r="U32" s="43"/>
      <c r="V32" s="43"/>
      <c r="W32" s="43"/>
      <c r="X32" s="43"/>
      <c r="Y32" s="43"/>
      <c r="Z32" s="43"/>
    </row>
    <row r="33" spans="1:26" ht="36.75" customHeight="1" x14ac:dyDescent="0.15">
      <c r="B33" s="41">
        <v>1</v>
      </c>
      <c r="C33" s="174"/>
      <c r="D33" s="175"/>
      <c r="E33" s="175"/>
      <c r="F33" s="175"/>
      <c r="G33" s="176"/>
      <c r="H33" s="176"/>
      <c r="I33" s="176"/>
      <c r="J33" s="176"/>
      <c r="K33" s="176"/>
      <c r="L33" s="21"/>
      <c r="M33" s="43"/>
      <c r="N33" s="43"/>
      <c r="O33" s="43"/>
      <c r="P33" s="43"/>
      <c r="Q33" s="43"/>
      <c r="R33" s="43"/>
      <c r="S33" s="43"/>
      <c r="T33" s="43"/>
      <c r="U33" s="43"/>
      <c r="V33" s="43"/>
      <c r="W33" s="43"/>
      <c r="X33" s="43"/>
      <c r="Y33" s="43"/>
      <c r="Z33" s="43"/>
    </row>
    <row r="34" spans="1:26" ht="36.75" customHeight="1" x14ac:dyDescent="0.15">
      <c r="B34" s="41">
        <v>2</v>
      </c>
      <c r="C34" s="174"/>
      <c r="D34" s="175"/>
      <c r="E34" s="175"/>
      <c r="F34" s="175"/>
      <c r="G34" s="176"/>
      <c r="H34" s="176"/>
      <c r="I34" s="176"/>
      <c r="J34" s="176"/>
      <c r="K34" s="176"/>
      <c r="L34" s="21"/>
      <c r="M34" s="43"/>
      <c r="N34" s="43"/>
      <c r="O34" s="43"/>
      <c r="P34" s="43"/>
      <c r="Q34" s="43"/>
      <c r="R34" s="43"/>
      <c r="S34" s="43"/>
      <c r="T34" s="43"/>
      <c r="U34" s="43"/>
      <c r="V34" s="43"/>
      <c r="W34" s="43"/>
      <c r="X34" s="43"/>
      <c r="Y34" s="43"/>
      <c r="Z34" s="43"/>
    </row>
    <row r="35" spans="1:26" ht="36.75" customHeight="1" x14ac:dyDescent="0.15">
      <c r="B35" s="41">
        <v>3</v>
      </c>
      <c r="C35" s="174"/>
      <c r="D35" s="175"/>
      <c r="E35" s="175"/>
      <c r="F35" s="175"/>
      <c r="G35" s="176"/>
      <c r="H35" s="176"/>
      <c r="I35" s="176"/>
      <c r="J35" s="176"/>
      <c r="K35" s="176"/>
      <c r="L35" s="21"/>
      <c r="M35" s="43"/>
      <c r="N35" s="43"/>
      <c r="O35" s="43"/>
      <c r="P35" s="43"/>
      <c r="Q35" s="43"/>
      <c r="R35" s="43"/>
      <c r="S35" s="43"/>
      <c r="T35" s="43"/>
      <c r="U35" s="43"/>
      <c r="V35" s="43"/>
      <c r="W35" s="43"/>
      <c r="X35" s="43"/>
      <c r="Y35" s="43"/>
      <c r="Z35" s="43"/>
    </row>
    <row r="36" spans="1:26" ht="36.75" hidden="1" customHeight="1" x14ac:dyDescent="0.15">
      <c r="B36" s="41">
        <v>4</v>
      </c>
      <c r="C36" s="174"/>
      <c r="D36" s="175"/>
      <c r="E36" s="175"/>
      <c r="F36" s="175"/>
      <c r="G36" s="176"/>
      <c r="H36" s="176"/>
      <c r="I36" s="176"/>
      <c r="J36" s="176"/>
      <c r="K36" s="176"/>
      <c r="L36" s="23"/>
      <c r="M36" s="43"/>
      <c r="N36" s="43"/>
      <c r="O36" s="43"/>
      <c r="P36" s="43"/>
      <c r="Q36" s="43"/>
      <c r="R36" s="43"/>
      <c r="S36" s="43"/>
      <c r="T36" s="43"/>
      <c r="U36" s="43"/>
      <c r="V36" s="43"/>
      <c r="W36" s="43"/>
      <c r="X36" s="43"/>
      <c r="Y36" s="43"/>
      <c r="Z36" s="43"/>
    </row>
    <row r="37" spans="1:26" ht="36.75" hidden="1" customHeight="1" x14ac:dyDescent="0.15">
      <c r="B37" s="41">
        <v>5</v>
      </c>
      <c r="C37" s="174"/>
      <c r="D37" s="175"/>
      <c r="E37" s="175"/>
      <c r="F37" s="175"/>
      <c r="G37" s="176"/>
      <c r="H37" s="176"/>
      <c r="I37" s="176"/>
      <c r="J37" s="176"/>
      <c r="K37" s="176"/>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5" t="s">
        <v>444</v>
      </c>
      <c r="C43" s="155"/>
      <c r="D43" s="155"/>
      <c r="E43" s="155"/>
      <c r="F43" s="155"/>
      <c r="G43" s="155"/>
      <c r="H43" s="155"/>
      <c r="I43" s="155"/>
      <c r="J43" s="155"/>
      <c r="K43" s="155"/>
      <c r="L43" s="77"/>
      <c r="M43" s="43"/>
      <c r="N43" s="43"/>
      <c r="O43" s="43"/>
      <c r="P43" s="43"/>
      <c r="Q43" s="43"/>
      <c r="R43" s="43"/>
      <c r="S43" s="43"/>
      <c r="T43" s="43"/>
      <c r="U43" s="43"/>
      <c r="V43" s="43"/>
      <c r="W43" s="43"/>
      <c r="X43" s="43"/>
      <c r="Y43" s="43"/>
      <c r="Z43" s="43"/>
    </row>
    <row r="44" spans="1:26" ht="35.1" customHeight="1" x14ac:dyDescent="0.15">
      <c r="A44" s="21"/>
      <c r="B44" s="155" t="s">
        <v>445</v>
      </c>
      <c r="C44" s="155"/>
      <c r="D44" s="155"/>
      <c r="E44" s="155"/>
      <c r="F44" s="155"/>
      <c r="G44" s="155"/>
      <c r="H44" s="155"/>
      <c r="I44" s="155"/>
      <c r="J44" s="155"/>
      <c r="K44" s="155"/>
      <c r="L44" s="77"/>
      <c r="M44" s="43"/>
      <c r="N44" s="43"/>
      <c r="O44" s="43"/>
      <c r="P44" s="43"/>
      <c r="Q44" s="43"/>
      <c r="R44" s="43"/>
      <c r="S44" s="43"/>
      <c r="T44" s="43"/>
      <c r="U44" s="43"/>
      <c r="V44" s="43"/>
      <c r="W44" s="43"/>
      <c r="X44" s="43"/>
      <c r="Y44" s="43"/>
      <c r="Z44" s="43"/>
    </row>
    <row r="45" spans="1:26" ht="35.1" customHeight="1" x14ac:dyDescent="0.15">
      <c r="A45" s="21"/>
      <c r="B45" s="156" t="s">
        <v>460</v>
      </c>
      <c r="C45" s="156"/>
      <c r="D45" s="156"/>
      <c r="E45" s="156"/>
      <c r="F45" s="156"/>
      <c r="G45" s="156"/>
      <c r="H45" s="156"/>
      <c r="I45" s="156"/>
      <c r="J45" s="156"/>
      <c r="K45" s="156"/>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7" t="s">
        <v>433</v>
      </c>
      <c r="E46" s="158"/>
      <c r="F46" s="103" t="s">
        <v>431</v>
      </c>
      <c r="G46" s="159"/>
      <c r="H46" s="103" t="s">
        <v>432</v>
      </c>
      <c r="I46" s="159"/>
      <c r="J46" s="103" t="s">
        <v>434</v>
      </c>
      <c r="K46" s="159"/>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7" t="s">
        <v>449</v>
      </c>
      <c r="E47" s="188"/>
      <c r="F47" s="189" t="s">
        <v>458</v>
      </c>
      <c r="G47" s="190"/>
      <c r="H47" s="189" t="s">
        <v>457</v>
      </c>
      <c r="I47" s="190"/>
      <c r="J47" s="189" t="s">
        <v>454</v>
      </c>
      <c r="K47" s="191"/>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92" t="s">
        <v>449</v>
      </c>
      <c r="E48" s="193"/>
      <c r="F48" s="194" t="s">
        <v>458</v>
      </c>
      <c r="G48" s="195"/>
      <c r="H48" s="194" t="s">
        <v>452</v>
      </c>
      <c r="I48" s="195"/>
      <c r="J48" s="194" t="s">
        <v>455</v>
      </c>
      <c r="K48" s="196"/>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7" t="s">
        <v>450</v>
      </c>
      <c r="E49" s="198"/>
      <c r="F49" s="199" t="s">
        <v>451</v>
      </c>
      <c r="G49" s="200"/>
      <c r="H49" s="199" t="s">
        <v>453</v>
      </c>
      <c r="I49" s="200"/>
      <c r="J49" s="199" t="s">
        <v>456</v>
      </c>
      <c r="K49" s="201"/>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60"/>
      <c r="E50" s="161"/>
      <c r="F50" s="164"/>
      <c r="G50" s="165"/>
      <c r="H50" s="164"/>
      <c r="I50" s="165"/>
      <c r="J50" s="164"/>
      <c r="K50" s="165"/>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179" t="s">
        <v>10</v>
      </c>
      <c r="C53" s="179"/>
      <c r="D53" s="179"/>
      <c r="E53" s="179"/>
      <c r="F53" s="179"/>
      <c r="G53" s="179"/>
      <c r="H53" s="179"/>
      <c r="I53" s="179"/>
      <c r="J53" s="179"/>
      <c r="K53" s="179"/>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180" t="s">
        <v>9</v>
      </c>
      <c r="C55" s="180"/>
      <c r="D55" s="180"/>
      <c r="E55" s="180"/>
      <c r="F55" s="38" t="s">
        <v>6</v>
      </c>
      <c r="G55" s="181">
        <f>F13</f>
        <v>2</v>
      </c>
      <c r="H55" s="182"/>
      <c r="I55" s="20" t="s">
        <v>7</v>
      </c>
      <c r="J55" s="181">
        <f>I13</f>
        <v>2</v>
      </c>
      <c r="K55" s="182"/>
      <c r="L55" s="19"/>
      <c r="M55" s="32"/>
      <c r="W55" s="32"/>
      <c r="X55" s="32"/>
      <c r="Y55" s="32"/>
    </row>
    <row r="56" spans="1:26" ht="17.100000000000001" customHeight="1" x14ac:dyDescent="0.15">
      <c r="A56" s="19"/>
      <c r="B56" s="177" t="s">
        <v>8</v>
      </c>
      <c r="C56" s="177"/>
      <c r="D56" s="177"/>
      <c r="E56" s="177"/>
      <c r="F56" s="177"/>
      <c r="G56" s="178" t="str">
        <f>E17</f>
        <v>必須</v>
      </c>
      <c r="H56" s="178"/>
      <c r="I56" s="178"/>
      <c r="J56" s="178"/>
      <c r="K56" s="178"/>
      <c r="L56" s="19"/>
      <c r="M56" s="32"/>
      <c r="W56" s="32"/>
      <c r="X56" s="32"/>
      <c r="Y56" s="32"/>
    </row>
    <row r="57" spans="1:26" ht="17.100000000000001" customHeight="1" x14ac:dyDescent="0.15">
      <c r="A57" s="19"/>
      <c r="B57" s="177" t="s">
        <v>12</v>
      </c>
      <c r="C57" s="177"/>
      <c r="D57" s="177"/>
      <c r="E57" s="177"/>
      <c r="F57" s="177"/>
      <c r="G57" s="178">
        <f>J17</f>
        <v>10</v>
      </c>
      <c r="H57" s="178"/>
      <c r="I57" s="178"/>
      <c r="J57" s="178"/>
      <c r="K57" s="178"/>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5">
      <formula>#REF!="令和2年度の応募時に提出した"</formula>
    </cfRule>
    <cfRule type="expression" dxfId="22" priority="34">
      <formula>#REF!="令和3年度の応募時に提出した"</formula>
    </cfRule>
    <cfRule type="expression" dxfId="21" priority="33">
      <formula>#REF!="令和4年度の応募時に提出した"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20">
      <formula>#REF!="令和元年度の応募時に提出した"</formula>
    </cfRule>
    <cfRule type="expression" dxfId="17" priority="19">
      <formula>#REF!="令和2年度の応募時に提出した"</formula>
    </cfRule>
    <cfRule type="expression" dxfId="16" priority="18">
      <formula>#REF!="令和3年度の応募時に提出した"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4">
      <formula>#REF!="令和元年度の応募時に提出した"</formula>
    </cfRule>
    <cfRule type="expression" dxfId="5" priority="3">
      <formula>#REF!="令和2年度の応募時に提出した"</formula>
    </cfRule>
    <cfRule type="expression" dxfId="4" priority="2">
      <formula>#REF!="令和3年度の応募時に提出した"</formula>
    </cfRule>
  </conditionalFormatting>
  <conditionalFormatting sqref="J15">
    <cfRule type="expression" dxfId="3" priority="16">
      <formula>#REF!="令和元年度の応募時に提出した"</formula>
    </cfRule>
    <cfRule type="expression" dxfId="2" priority="15">
      <formula>#REF!="令和2年度の応募時に提出した"</formula>
    </cfRule>
    <cfRule type="expression" dxfId="1" priority="14">
      <formula>#REF!="令和3年度の応募時に提出した"</formula>
    </cfRule>
    <cfRule type="expression" dxfId="0" priority="13">
      <formula>#REF!="令和4年度の応募時に提出した"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BD3" sqref="BD3"/>
    </sheetView>
  </sheetViews>
  <sheetFormatPr defaultColWidth="8.875" defaultRowHeight="13.5" x14ac:dyDescent="0.15"/>
  <cols>
    <col min="6" max="6" width="17.125" bestFit="1" customWidth="1"/>
    <col min="7" max="7" width="31.625" bestFit="1" customWidth="1"/>
  </cols>
  <sheetData>
    <row r="1" spans="1:55" x14ac:dyDescent="0.15">
      <c r="AJ1" s="202" t="s">
        <v>606</v>
      </c>
      <c r="AK1" s="202"/>
      <c r="AL1" s="202"/>
      <c r="AM1" s="202"/>
      <c r="AN1" s="202"/>
      <c r="AO1" s="202" t="s">
        <v>607</v>
      </c>
      <c r="AP1" s="202"/>
      <c r="AQ1" s="202"/>
      <c r="AR1" s="202"/>
      <c r="AS1" s="202"/>
      <c r="AT1" s="202" t="s">
        <v>608</v>
      </c>
      <c r="AU1" s="202"/>
      <c r="AV1" s="202"/>
      <c r="AW1" s="202"/>
      <c r="AX1" s="202"/>
      <c r="AY1" s="202" t="s">
        <v>609</v>
      </c>
      <c r="AZ1" s="202"/>
      <c r="BA1" s="202"/>
      <c r="BB1" s="202"/>
      <c r="BC1" s="202"/>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B020</v>
      </c>
      <c r="B3" s="71" t="str">
        <f>①会場条件に係るヒアリングシート!E2</f>
        <v>演劇</v>
      </c>
      <c r="C3" s="71" t="str">
        <f>①会場条件に係るヒアリングシート!G2</f>
        <v>ミュージカル</v>
      </c>
      <c r="D3" s="71" t="str">
        <f>①会場条件に係るヒアリングシート!I2</f>
        <v>A区分</v>
      </c>
      <c r="E3" s="71" t="str">
        <f>①会場条件に係るヒアリングシート!K2</f>
        <v>B</v>
      </c>
      <c r="F3" s="71" t="str">
        <f>①会場条件に係るヒアリングシート!C3</f>
        <v>みんなのしるし</v>
      </c>
      <c r="G3" s="71" t="str">
        <f>①会場条件に係るヒアリングシート!H3</f>
        <v>みんなのしるし合同会社</v>
      </c>
      <c r="H3" s="71" t="str">
        <f>①会場条件に係るヒアリングシート!E9</f>
        <v>制限なし</v>
      </c>
      <c r="I3" s="71">
        <f>①会場条件に係るヒアリングシート!J9</f>
        <v>60</v>
      </c>
      <c r="J3" s="71">
        <f>①会場条件に係るヒアリングシート!F10</f>
        <v>12</v>
      </c>
      <c r="K3" s="71">
        <f>①会場条件に係るヒアリングシート!I10</f>
        <v>12</v>
      </c>
      <c r="L3" s="71">
        <f>①会場条件に係るヒアリングシート!F11</f>
        <v>6</v>
      </c>
      <c r="M3" s="71" t="str">
        <f>①会場条件に係るヒアリングシート!F12</f>
        <v>可</v>
      </c>
      <c r="N3" s="71" t="str">
        <f>①会場条件に係るヒアリングシート!J12</f>
        <v>可</v>
      </c>
      <c r="O3" s="71">
        <f>①会場条件に係るヒアリングシート!F13</f>
        <v>1.5</v>
      </c>
      <c r="P3" s="71">
        <f>①会場条件に係るヒアリングシート!I13</f>
        <v>1.8</v>
      </c>
      <c r="Q3" s="71" t="str">
        <f>①会場条件に係るヒアリングシート!E14</f>
        <v>完全暗転必須</v>
      </c>
      <c r="R3" s="71" t="str">
        <f>①会場条件に係るヒアリングシート!J14</f>
        <v>有無さえ分ればよい</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応相談</v>
      </c>
      <c r="W3" s="71">
        <f>①会場条件に係るヒアリングシート!J17</f>
        <v>10</v>
      </c>
      <c r="X3" s="71" t="str">
        <f>①会場条件に係るヒアリングシート!E18</f>
        <v>中型トラック</v>
      </c>
      <c r="Y3" s="71">
        <f>①会場条件に係るヒアリングシート!H18</f>
        <v>1</v>
      </c>
      <c r="Z3" s="71">
        <f>①会場条件に係るヒアリングシート!F19</f>
        <v>2.2999999999999998</v>
      </c>
      <c r="AA3" s="71">
        <f>①会場条件に係るヒアリングシート!I19</f>
        <v>9</v>
      </c>
      <c r="AB3" s="71" t="str">
        <f>①会場条件に係るヒアリングシート!E20</f>
        <v>・学校のステージ全面と、フロアの一部(ステージ側の幅11m×奥行き7.3m程度のエリア)を舞台設置場所として使わせていただく予定です(上記舞台設置の奥行は、ステージとフロア使用分の合算となります)。そのため、体育館の広さに応じ、鑑賞児童・生徒の人数についてご相談させていただくことがございます。
・公共交通機関での移動が難しい場合や、楽器等を持参するスタッフが自家用車を使用した方が経済的である場合など、車両台数が増える場合がございますので、その際は駐車場所についてご相談させていただきます。
・ピアノの移動位置や搬入経路について、できるだけ学校の状況に応じ対応したいと思います。また舞台設置面積等一部条件を満たしていない場合でも対応可能な場合がございます。</v>
      </c>
      <c r="AC3" s="71" t="str">
        <f>①会場条件に係るヒアリングシート!E25</f>
        <v>要</v>
      </c>
      <c r="AD3" s="71" t="str">
        <f>①会場条件に係るヒアリングシート!E26</f>
        <v>搬入経路が狭いなど、学校でご心配な事項がある際に、写真をいただくことがございます。</v>
      </c>
      <c r="AE3" s="71" t="str">
        <f>①会場条件に係るヒアリングシート!C33</f>
        <v>月曜日の本公演実施となる場合に、前日(日曜日)仕込みは可能でしょうか。</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共演、参加又は体験対象となる児童・生徒</v>
      </c>
      <c r="AK3" s="90" t="str">
        <f>①会場条件に係るヒアリングシート!D47</f>
        <v>各校で可能な時間</v>
      </c>
      <c r="AL3" s="90" t="str">
        <f>①会場条件に係るヒアリングシート!F47</f>
        <v>ワークショップ実施時間外において（朝の会、給食時間の昼の放送、総合や音楽の授業など学校の実態により活用できる時間帯を想定）</v>
      </c>
      <c r="AM3" s="90" t="str">
        <f>①会場条件に係るヒアリングシート!H47</f>
        <v>共演曲の鑑賞、可能であれば歌の練習</v>
      </c>
      <c r="AN3" s="90" t="str">
        <f>①会場条件に係るヒアリングシート!J47</f>
        <v>映像・楽譜を共有しますので、曲を聴いたり歌ったりする時間を設けていただきますようお願いします。</v>
      </c>
      <c r="AO3" s="90" t="str">
        <f>①会場条件に係るヒアリングシート!C48</f>
        <v>共演、参加又は体験対象となる児童・生徒</v>
      </c>
      <c r="AP3" s="90" t="str">
        <f>①会場条件に係るヒアリングシート!D48</f>
        <v>20〜45分程度</v>
      </c>
      <c r="AQ3" s="90" t="str">
        <f>①会場条件に係るヒアリングシート!F48</f>
        <v>ワークショップ実施時間外において
（休み時間や、総合の授業など学校の実態により活用できる時間帯を想定）</v>
      </c>
      <c r="AR3" s="90" t="str">
        <f>①会場条件に係るヒアリングシート!H48</f>
        <v>楽器の制作</v>
      </c>
      <c r="AS3" s="90" t="str">
        <f>①会場条件に係るヒアリングシート!J48</f>
        <v>材料(貝・珊瑚入り白砂)をお送りしますので、各自ペットボトル(330〜500ml程度)を準備いただき砂を入れておいていただきますようお願いします。</v>
      </c>
      <c r="AT3" s="90" t="str">
        <f>①会場条件に係るヒアリングシート!C49</f>
        <v>共演、参加又は体験対象となる児童・生徒</v>
      </c>
      <c r="AU3" s="90" t="str">
        <f>①会場条件に係るヒアリングシート!D49</f>
        <v>15分程度</v>
      </c>
      <c r="AV3" s="90" t="str">
        <f>①会場条件に係るヒアリングシート!F49</f>
        <v>公演日の業間休みや昼休みなど</v>
      </c>
      <c r="AW3" s="90" t="str">
        <f>①会場条件に係るヒアリングシート!H49</f>
        <v>共演部分のリハーサル</v>
      </c>
      <c r="AX3" s="90" t="str">
        <f>①会場条件に係るヒアリングシート!J49</f>
        <v>舞台上で共演する児童・生徒の参加が必須となります。</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2024-11-19T04:21:47Z</cp:lastPrinted>
  <dcterms:created xsi:type="dcterms:W3CDTF">2017-09-27T00:12:11Z</dcterms:created>
  <dcterms:modified xsi:type="dcterms:W3CDTF">2024-12-11T07:32:22Z</dcterms:modified>
</cp:coreProperties>
</file>