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120" yWindow="-120" windowWidth="29040" windowHeight="1572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<sst xmlns="http://schemas.openxmlformats.org/spreadsheetml/2006/main" count="1479" uniqueCount="633">
  <si>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</si>
  <si>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</si>
  <si>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</si>
  <si>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</si>
  <si>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</si>
  <si>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</si>
  <si>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</si>
  <si>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</si>
  <si>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</si>
  <si>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</si>
  <si>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</si>
  <si>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</si>
  <si>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</si>
  <si>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</si>
  <si>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</si>
  <si>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</si>
  <si>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</si>
  <si>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</si>
  <si>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</si>
  <si>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</si>
  <si>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</si>
  <si>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</si>
  <si>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</si>
  <si>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</si>
  <si>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</si>
  <si>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</si>
  <si>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</si>
  <si>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</si>
  <si>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</si>
  <si>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</si>
  <si>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</si>
  <si>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</si>
  <si>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</si>
  <si>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</si>
  <si>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</si>
  <si>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</si>
  <si>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</si>
  <si>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</si>
  <si>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</si>
  <si>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</si>
  <si>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</si>
  <si>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</si>
  <si>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</si>
  <si>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</si>
  <si>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</si>
  <si>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</si>
  <si>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</si>
  <si>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</si>
  <si>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</si>
  <si>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</si>
  <si>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</si>
  <si>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</si>
  <si>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</si>
  <si>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</si>
  <si>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</si>
  <si>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</si>
  <si>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</si>
  <si>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</si>
  <si>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</si>
  <si>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</si>
  <si>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</si>
  <si>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</si>
  <si>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</si>
  <si>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</si>
  <si>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</si>
  <si>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</si>
  <si>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</si>
  <si>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</si>
  <si>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</si>
  <si>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</si>
  <si>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</si>
  <si>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</si>
  <si>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</si>
  <si>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</si>
  <si>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</si>
  <si>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</si>
  <si>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</si>
  <si>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</si>
  <si>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</si>
  <si>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</si>
  <si>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</si>
  <si>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</si>
  <si>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</si>
  <si>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</si>
  <si>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</si>
  <si>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</si>
  <si>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</si>
  <si>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</si>
  <si>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</si>
  <si>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</si>
  <si>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</si>
  <si>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</si>
  <si>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</si>
  <si>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</si>
  <si>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</si>
  <si>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</si>
  <si>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</si>
  <si>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</si>
  <si>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</si>
  <si>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</si>
  <si>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</si>
  <si>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</si>
  <si>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</si>
  <si>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</si>
  <si>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</si>
  <si>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</si>
  <si>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</si>
  <si>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</si>
  <si>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</si>
  <si>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</si>
  <si>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</si>
  <si>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</si>
  <si>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</si>
  <si>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</si>
  <si>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</si>
  <si>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</si>
  <si>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</si>
  <si>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</si>
  <si>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</si>
  <si>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</si>
  <si>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</si>
  <si>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</si>
  <si>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</si>
  <si>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</si>
  <si>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</si>
  <si>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</si>
  <si>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</si>
  <si>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</si>
  <si>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</si>
  <si>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</si>
  <si>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</si>
  <si>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</si>
  <si>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</si>
  <si>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</si>
  <si>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</si>
  <si>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</si>
  <si>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</si>
  <si>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</si>
  <si>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</si>
  <si>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</si>
  <si>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</si>
  <si>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</si>
  <si>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</si>
  <si>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</si>
  <si>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</si>
  <si>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</si>
  <si>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</si>
  <si>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</si>
  <si>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</si>
  <si>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</si>
  <si>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</si>
  <si>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</si>
  <si>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</si>
  <si>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</si>
  <si>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</si>
  <si>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</si>
  <si>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</si>
  <si>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</si>
  <si>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</si>
  <si>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</si>
  <si>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</si>
  <si>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</si>
  <si>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</si>
  <si>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</si>
  <si>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</si>
  <si>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</si>
  <si>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</si>
  <si>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</si>
  <si>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</si>
  <si>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</si>
  <si>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</si>
  <si>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</si>
  <si>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</si>
  <si>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</si>
  <si>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</si>
  <si>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</si>
  <si>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</si>
  <si>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</si>
  <si>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</si>
  <si>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</si>
  <si>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</si>
  <si>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</si>
  <si>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</si>
  <si>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</si>
  <si>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</si>
  <si>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</si>
  <si>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</si>
  <si>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</si>
  <si>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</si>
  <si>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</si>
  <si>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</si>
  <si>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</si>
  <si>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</si>
  <si>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</si>
  <si>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</si>
  <si>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</si>
  <si>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</si>
  <si>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</si>
  <si>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</si>
  <si>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</si>
  <si>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</si>
  <si>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</si>
  <si>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</si>
  <si>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</si>
  <si>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</si>
  <si>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</si>
  <si>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</si>
  <si>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</si>
  <si>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</si>
  <si>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</si>
  <si>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</si>
  <si>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</si>
  <si>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</si>
  <si>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</si>
  <si>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</si>
  <si>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</si>
  <si>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</si>
  <si>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</si>
  <si>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</si>
  <si>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</si>
  <si>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</si>
  <si>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</si>
  <si>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</si>
  <si>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</si>
  <si>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</si>
  <si>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</si>
  <si>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</si>
  <si>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</si>
  <si>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</si>
  <si>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</si>
  <si>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</si>
  <si>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</si>
  <si>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</si>
  <si>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</si>
  <si>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</si>
  <si>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</si>
  <si>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</si>
  <si>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</si>
  <si>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</si>
  <si>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</si>
  <si>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</si>
  <si>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</si>
  <si>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</si>
  <si>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</si>
  <si>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</si>
  <si>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</si>
  <si>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</si>
  <si>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</si>
  <si>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</si>
  <si>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</si>
  <si>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</si>
  <si>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</si>
  <si>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</si>
  <si>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</si>
  <si>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</si>
  <si>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</si>
  <si>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</si>
  <si>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</si>
  <si>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</si>
  <si>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</si>
  <si>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</si>
  <si>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</si>
  <si>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</si>
  <si>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</si>
  <si>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</si>
  <si>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</si>
  <si>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</si>
  <si>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</si>
  <si>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</si>
  <si>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</si>
  <si>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</si>
  <si>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</si>
  <si>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</si>
  <si>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</si>
  <si>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</si>
  <si>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</si>
  <si>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</si>
  <si>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</si>
  <si>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</si>
  <si>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</si>
  <si>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</si>
  <si>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</si>
  <si>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</si>
  <si>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</si>
  <si>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</si>
  <si>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</si>
  <si>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</si>
  <si>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</si>
  <si>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</si>
  <si>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</si>
  <si>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</si>
  <si>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</si>
  <si>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</si>
  <si>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</si>
  <si>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</si>
  <si>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</si>
  <si>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</si>
  <si>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</si>
  <si>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</si>
  <si>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</si>
  <si>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</si>
  <si>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</si>
  <si>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</si>
  <si>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</si>
  <si>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</si>
  <si>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</si>
  <si>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</si>
  <si>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</si>
  <si>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</si>
  <si>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</si>
  <si>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</si>
  <si>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</si>
  <si>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</si>
  <si>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</si>
  <si>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</si>
  <si>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</si>
  <si>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</si>
  <si>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</si>
  <si>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</si>
  <si>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</si>
  <si>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</si>
  <si>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</si>
  <si>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</si>
  <si>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</si>
  <si>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</si>
  <si>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</si>
  <si>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</si>
  <si>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</si>
  <si>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</si>
  <si>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</si>
  <si>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</si>
  <si>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</si>
  <si>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</si>
  <si>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</si>
  <si>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</si>
  <si>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</si>
  <si>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</si>
  <si>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</si>
  <si>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</si>
  <si>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</si>
  <si>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</si>
  <si>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</si>
  <si>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</si>
  <si>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</si>
  <si>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</si>
  <si>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</si>
  <si>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</si>
  <si>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</si>
  <si>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</si>
  <si>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</si>
  <si>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</si>
  <si>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</si>
  <si>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</si>
  <si>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</si>
  <si>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</si>
  <si>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</si>
  <si>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</si>
  <si>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</si>
  <si>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</si>
  <si>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</si>
  <si>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</si>
  <si>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</si>
  <si>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</si>
  <si>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</si>
  <si>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</si>
  <si>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</si>
  <si>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</si>
  <si>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</si>
  <si>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</si>
  <si>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</si>
  <si>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</si>
  <si>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</si>
  <si>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</si>
  <si>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</si>
  <si>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</si>
  <si>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</si>
  <si>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</si>
  <si>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</si>
  <si>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</si>
  <si>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</si>
  <si>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</si>
  <si>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</si>
  <si>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</si>
  <si>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</si>
  <si>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</si>
  <si>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</si>
  <si>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</si>
  <si>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</si>
  <si>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</si>
  <si>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</si>
  <si>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</si>
  <si>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</si>
  <si>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</si>
  <si>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</si>
  <si>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</si>
  <si>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</si>
  <si>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</si>
  <si>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</si>
  <si>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</si>
  <si>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</si>
  <si>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</si>
  <si>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</si>
  <si>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</si>
  <si>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</si>
  <si>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</si>
  <si>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</si>
  <si>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</si>
  <si>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</si>
  <si>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</si>
  <si>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</si>
  <si>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</si>
  <si>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</si>
  <si>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</si>
  <si>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</si>
  <si>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</si>
  <si>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</si>
  <si>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</si>
  <si>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</si>
  <si>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</si>
  <si>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</si>
  <si>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</si>
  <si>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</si>
  <si>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</si>
  <si>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</si>
  <si>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</si>
  <si>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</si>
  <si>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</si>
  <si>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</si>
  <si>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</si>
  <si>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</si>
  <si>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</si>
  <si>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</si>
  <si>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</si>
  <si>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</si>
  <si>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</si>
  <si>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</si>
  <si>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</si>
  <si>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</si>
  <si>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</si>
  <si>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</si>
  <si>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</si>
  <si>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</si>
  <si>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</si>
  <si>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</si>
  <si>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</si>
  <si>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</si>
  <si>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</si>
  <si>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</si>
  <si>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</si>
  <si>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</si>
  <si>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</si>
  <si>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</si>
  <si>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</si>
  <si>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</si>
  <si>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</si>
  <si>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</si>
  <si>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</si>
  <si>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</si>
  <si>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</si>
  <si>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</si>
  <si>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</si>
  <si>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</si>
  <si>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</si>
  <si>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</si>
  <si>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</si>
  <si>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</si>
  <si>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</si>
  <si>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</si>
  <si>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</si>
  <si>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</si>
  <si>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</si>
  <si>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</si>
  <si>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</si>
  <si>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</si>
  <si>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</si>
  <si>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</si>
  <si>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</si>
  <si>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</si>
  <si>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</si>
  <si>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</si>
  <si>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</si>
  <si>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</si>
  <si>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</si>
  <si>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</si>
  <si>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</si>
  <si>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</si>
  <si>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</si>
  <si>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</si>
  <si>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</si>
  <si>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</si>
  <si>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</si>
  <si>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</si>
  <si>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</si>
  <si>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</si>
  <si>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</si>
  <si>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</si>
  <si>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</si>
  <si>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</si>
  <si>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</si>
  <si>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</si>
  <si>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</si>
  <si>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</si>
  <si>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</si>
  <si>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</si>
  <si>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</si>
  <si>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</si>
  <si>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</si>
  <si>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</si>
  <si>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</si>
  <si>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</si>
  <si>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</si>
  <si>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</si>
  <si>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</si>
  <si>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</si>
  <si>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</si>
  <si>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</si>
  <si>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</si>
  <si>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</si>
  <si>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</si>
  <si>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</si>
  <si>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</si>
  <si>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</si>
  <si>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</si>
  <si>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</si>
  <si>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</si>
  <si>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</si>
  <si>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</si>
  <si>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</si>
  <si>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</si>
  <si>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</si>
  <si>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</si>
  <si>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</si>
  <si>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</si>
  <si>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</si>
  <si>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</si>
  <si>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</si>
  <si>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</si>
  <si>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</si>
  <si>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</si>
  <si>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</si>
  <si>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</si>
  <si>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</si>
  <si>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</si>
  <si>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</si>
  <si>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</si>
  <si>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</si>
  <si>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</si>
  <si>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</si>
  <si>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</si>
  <si>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</si>
  <si>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</si>
  <si>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</si>
  <si>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</si>
  <si>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</si>
  <si>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</si>
  <si>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</si>
  <si>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</si>
  <si>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</si>
  <si>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</si>
  <si>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</si>
  <si>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</si>
  <si>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</si>
  <si>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</si>
  <si>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</si>
  <si>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</si>
  <si>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</si>
  <si>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</si>
  <si>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</si>
  <si>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</si>
  <si>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</si>
  <si>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</si>
  <si>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</si>
  <si>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</si>
  <si>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</si>
  <si>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</si>
  <si>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</si>
  <si>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</si>
  <si>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</si>
  <si>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</si>
  <si>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</si>
  <si>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</si>
  <si>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</si>
  <si>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</si>
  <si>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</si>
  <si>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</si>
  <si>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</si>
  <si>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</si>
  <si>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</si>
  <si>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</si>
  <si>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</si>
  <si>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</si>
  <si>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</si>
  <si>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</si>
  <si>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</si>
  <si>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</si>
  <si>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</si>
  <si>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</si>
  <si>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</si>
  <si>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</si>
  <si>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</si>
  <si>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</si>
  <si>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</si>
  <si>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</si>
  <si>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</si>
  <si>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</si>
  <si>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</si>
  <si>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</si>
  <si>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</si>
  <si>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</si>
  <si>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</si>
  <si>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</si>
  <si>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</si>
  <si>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</si>
  <si>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</si>
  <si>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可</t>
  </si>
  <si>
    <t>7割程度必要</t>
  </si>
  <si>
    <t>有無さえ分ればよい</t>
  </si>
  <si>
    <t>使わない</t>
  </si>
  <si>
    <t>不要</t>
  </si>
  <si>
    <t>舞台袖スペースがあるかないか</t>
    <rPh sb="0" eb="3">
      <t>ブタイソデ</t>
    </rPh>
    <phoneticPr fontId="1"/>
  </si>
  <si>
    <t>配電盤から舞台までの距離</t>
    <rPh sb="0" eb="3">
      <t>ハイデンバン</t>
    </rPh>
    <rPh sb="5" eb="7">
      <t>ブタイ</t>
    </rPh>
    <rPh sb="10" eb="12">
      <t>キョリ</t>
    </rPh>
    <phoneticPr fontId="1"/>
  </si>
  <si>
    <t>搬入車両は２tトラック１台・バン２台です</t>
    <rPh sb="0" eb="2">
      <t>ハンニュウ</t>
    </rPh>
    <rPh sb="2" eb="4">
      <t>シャリョウ</t>
    </rPh>
    <rPh sb="12" eb="13">
      <t>ダイ</t>
    </rPh>
    <rPh sb="17" eb="18">
      <t>ダイ</t>
    </rPh>
    <phoneticPr fontId="1"/>
  </si>
  <si>
    <t>３０分程度</t>
    <phoneticPr fontId="1"/>
  </si>
  <si>
    <t>本公演の開演直前</t>
    <rPh sb="4" eb="6">
      <t>カイエン</t>
    </rPh>
    <rPh sb="6" eb="8">
      <t>チョクゼン</t>
    </rPh>
    <phoneticPr fontId="1"/>
  </si>
  <si>
    <t>１０分程度</t>
    <phoneticPr fontId="1"/>
  </si>
  <si>
    <t>ワークショップ実施後、時間外に各自（休み時間や自宅での個人練習等を想定）</t>
    <rPh sb="9" eb="10">
      <t>ゴ</t>
    </rPh>
    <phoneticPr fontId="1"/>
  </si>
  <si>
    <t>４５～５０分程度</t>
    <phoneticPr fontId="1"/>
  </si>
  <si>
    <t>共演部分のリハーサル</t>
    <phoneticPr fontId="1"/>
  </si>
  <si>
    <t>共演を行う児童・生徒の衣装着付けとメイク</t>
    <rPh sb="3" eb="4">
      <t>オコナ</t>
    </rPh>
    <rPh sb="5" eb="7">
      <t>ジドウ</t>
    </rPh>
    <rPh sb="8" eb="10">
      <t>セイト</t>
    </rPh>
    <rPh sb="11" eb="13">
      <t>イショウ</t>
    </rPh>
    <rPh sb="13" eb="15">
      <t>キツ</t>
    </rPh>
    <phoneticPr fontId="1"/>
  </si>
  <si>
    <t>共演を行う全児童・生徒のご参加が必須となり、授業を抜ける必要があります。</t>
    <rPh sb="9" eb="11">
      <t>セイト</t>
    </rPh>
    <rPh sb="22" eb="24">
      <t>ジュギョウ</t>
    </rPh>
    <rPh sb="25" eb="26">
      <t>ヌ</t>
    </rPh>
    <rPh sb="28" eb="30">
      <t>ヒツヨウ</t>
    </rPh>
    <phoneticPr fontId="1"/>
  </si>
  <si>
    <t>リハーサル終了後、開演前にご集合いただきます(メイクは必須ではありません)。</t>
    <rPh sb="5" eb="8">
      <t>シュウリョウゴ</t>
    </rPh>
    <rPh sb="9" eb="12">
      <t>カイエンマエ</t>
    </rPh>
    <rPh sb="14" eb="16">
      <t>シュウゴウ</t>
    </rPh>
    <rPh sb="27" eb="29">
      <t>ヒッス</t>
    </rPh>
    <phoneticPr fontId="1"/>
  </si>
  <si>
    <t>セリフの練習(ワークショップ実施時に出演台本を配布)</t>
    <rPh sb="14" eb="17">
      <t>ジッシジ</t>
    </rPh>
    <rPh sb="18" eb="22">
      <t>シュツエンダイホン</t>
    </rPh>
    <rPh sb="23" eb="25">
      <t>ハイフ</t>
    </rPh>
    <phoneticPr fontId="1"/>
  </si>
  <si>
    <t>基本的に共演は一部の児童・生徒のみ授業を抜けてのご参加ですが、人数に応じてお稽古の一部に参加したり、学年・クラス等全体での共演も可能です。</t>
    <rPh sb="0" eb="3">
      <t>キホンテキ</t>
    </rPh>
    <rPh sb="4" eb="6">
      <t>キョウエン</t>
    </rPh>
    <rPh sb="7" eb="9">
      <t>イチブ</t>
    </rPh>
    <rPh sb="10" eb="12">
      <t>ジドウ</t>
    </rPh>
    <rPh sb="13" eb="15">
      <t>セイト</t>
    </rPh>
    <rPh sb="17" eb="19">
      <t>ジュギョウ</t>
    </rPh>
    <rPh sb="20" eb="21">
      <t>ヌ</t>
    </rPh>
    <rPh sb="25" eb="27">
      <t>サンカ</t>
    </rPh>
    <rPh sb="31" eb="33">
      <t>ニンズウ</t>
    </rPh>
    <rPh sb="34" eb="35">
      <t>オウ</t>
    </rPh>
    <rPh sb="38" eb="40">
      <t>ケイコ</t>
    </rPh>
    <rPh sb="41" eb="43">
      <t>イチブ</t>
    </rPh>
    <rPh sb="44" eb="46">
      <t>サンカ</t>
    </rPh>
    <rPh sb="50" eb="52">
      <t>ガクネン</t>
    </rPh>
    <rPh sb="56" eb="57">
      <t>トウ</t>
    </rPh>
    <rPh sb="57" eb="59">
      <t>ゼンタイ</t>
    </rPh>
    <rPh sb="61" eb="63">
      <t>キョウエン</t>
    </rPh>
    <rPh sb="64" eb="66">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</si>
</sst>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
      <sz val="8"/>
      <name val="メイリオ"/>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21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16" fillId="0" borderId="12" xfId="0" applyFont="1" applyBorder="1" applyAlignment="1">
      <alignment horizontal="center"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11" xfId="1" applyFont="1" applyFill="1" applyBorder="1" applyAlignment="1">
      <alignment horizontal="center" vertical="center" wrapText="1"/>
    </xf>
    <xf numFmtId="0" fontId="26" fillId="2" borderId="3"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5" borderId="12" xfId="0" applyFont="1" applyFill="1" applyBorder="1" applyAlignment="1">
      <alignment horizontal="left" vertical="center" wrapText="1"/>
    </xf>
    <xf numFmtId="0" fontId="21" fillId="5" borderId="0" xfId="0" applyFont="1" applyFill="1" applyAlignment="1">
      <alignment horizontal="left" vertical="center" wrapText="1"/>
    </xf>
    <xf numFmtId="0" fontId="33" fillId="5" borderId="7" xfId="0" applyFont="1" applyFill="1" applyBorder="1" applyAlignment="1">
      <alignment horizontal="left" vertical="center" wrapText="1"/>
    </xf>
    <xf numFmtId="0" fontId="33" fillId="5" borderId="8" xfId="0" applyFont="1" applyFill="1" applyBorder="1" applyAlignment="1">
      <alignment horizontal="left" vertical="center" wrapText="1"/>
    </xf>
    <xf numFmtId="0" fontId="26" fillId="5" borderId="11" xfId="1" applyFont="1" applyFill="1" applyBorder="1" applyAlignment="1">
      <alignment horizontal="left" vertical="center" wrapText="1"/>
    </xf>
    <xf numFmtId="0" fontId="26" fillId="5" borderId="3" xfId="1"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13" xfId="0" applyFont="1" applyFill="1" applyBorder="1" applyAlignment="1">
      <alignment horizontal="left" vertical="center" wrapText="1"/>
    </xf>
    <xf numFmtId="0" fontId="26" fillId="5" borderId="4"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CC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108385</xdr:rowOff>
    </xdr:from>
    <xdr:to>
      <xdr:col>15</xdr:col>
      <xdr:colOff>297959</xdr:colOff>
      <xdr:row>97</xdr:row>
      <xdr:rowOff>64918</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18763008"/>
          <a:ext cx="10044183" cy="10649693"/>
          <a:chOff x="362857" y="9615197"/>
          <a:chExt cx="7466518" cy="846650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6721379" y="9615197"/>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178595</xdr:colOff>
      <xdr:row>59</xdr:row>
      <xdr:rowOff>37611</xdr:rowOff>
    </xdr:from>
    <xdr:to>
      <xdr:col>8</xdr:col>
      <xdr:colOff>762001</xdr:colOff>
      <xdr:row>68</xdr:row>
      <xdr:rowOff>35718</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2047876" y="20480642"/>
          <a:ext cx="4750594" cy="205788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130969</xdr:colOff>
      <xdr:row>68</xdr:row>
      <xdr:rowOff>166688</xdr:rowOff>
    </xdr:from>
    <xdr:to>
      <xdr:col>8</xdr:col>
      <xdr:colOff>773906</xdr:colOff>
      <xdr:row>70</xdr:row>
      <xdr:rowOff>56222</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982054" y="22640296"/>
          <a:ext cx="4776427" cy="374770"/>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7.2</a:t>
            </a:r>
            <a:r>
              <a:rPr kumimoji="1" lang="ja-JP" altLang="en-US" sz="1100" b="1"/>
              <a:t>　　ｍ</a:t>
            </a:r>
          </a:p>
        </xdr:txBody>
      </xdr:sp>
    </xdr:grpSp>
    <xdr:clientData/>
  </xdr:twoCellAnchor>
  <xdr:twoCellAnchor>
    <xdr:from>
      <xdr:col>3</xdr:col>
      <xdr:colOff>192389</xdr:colOff>
      <xdr:row>68</xdr:row>
      <xdr:rowOff>84962</xdr:rowOff>
    </xdr:from>
    <xdr:to>
      <xdr:col>4</xdr:col>
      <xdr:colOff>193547</xdr:colOff>
      <xdr:row>72</xdr:row>
      <xdr:rowOff>142874</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2043474" y="22558570"/>
          <a:ext cx="827856" cy="102838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４～５　ｍ</a:t>
            </a:r>
          </a:p>
        </xdr:txBody>
      </xdr:sp>
    </xdr:grpSp>
    <xdr:clientData/>
  </xdr:twoCellAnchor>
  <xdr:twoCellAnchor>
    <xdr:from>
      <xdr:col>26</xdr:col>
      <xdr:colOff>154780</xdr:colOff>
      <xdr:row>83</xdr:row>
      <xdr:rowOff>35718</xdr:rowOff>
    </xdr:from>
    <xdr:to>
      <xdr:col>33</xdr:col>
      <xdr:colOff>607218</xdr:colOff>
      <xdr:row>92</xdr:row>
      <xdr:rowOff>107723</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6704468" y="26015156"/>
          <a:ext cx="5286375" cy="221513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552774</xdr:colOff>
      <xdr:row>60</xdr:row>
      <xdr:rowOff>45984</xdr:rowOff>
    </xdr:from>
    <xdr:to>
      <xdr:col>8</xdr:col>
      <xdr:colOff>451083</xdr:colOff>
      <xdr:row>68</xdr:row>
      <xdr:rowOff>23813</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5710651" y="20686479"/>
          <a:ext cx="725007" cy="181094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5</a:t>
            </a:r>
            <a:r>
              <a:rPr kumimoji="1" lang="ja-JP" altLang="en-US" sz="1400" b="1"/>
              <a:t>　　ｍ</a:t>
            </a:r>
          </a:p>
        </xdr:txBody>
      </xdr:sp>
    </xdr:grpSp>
    <xdr:clientData/>
  </xdr:twoCellAnchor>
  <xdr:twoCellAnchor>
    <xdr:from>
      <xdr:col>5</xdr:col>
      <xdr:colOff>285750</xdr:colOff>
      <xdr:row>97</xdr:row>
      <xdr:rowOff>166687</xdr:rowOff>
    </xdr:from>
    <xdr:to>
      <xdr:col>6</xdr:col>
      <xdr:colOff>447052</xdr:colOff>
      <xdr:row>103</xdr:row>
      <xdr:rowOff>166687</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821906" y="29444156"/>
          <a:ext cx="994740" cy="119062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lumMod val="50000"/>
                </a:schemeClr>
              </a:solidFill>
            </a:rPr>
            <a:t>後方</a:t>
          </a:r>
          <a:endParaRPr kumimoji="1" lang="en-US" altLang="ja-JP" sz="1100" b="1">
            <a:solidFill>
              <a:schemeClr val="bg1">
                <a:lumMod val="50000"/>
              </a:schemeClr>
            </a:solidFill>
          </a:endParaRPr>
        </a:p>
        <a:p>
          <a:pPr algn="ctr"/>
          <a:endParaRPr kumimoji="1" lang="en-US" altLang="ja-JP" sz="1100" b="1">
            <a:solidFill>
              <a:schemeClr val="bg1">
                <a:lumMod val="50000"/>
              </a:schemeClr>
            </a:solidFill>
          </a:endParaRPr>
        </a:p>
        <a:p>
          <a:pPr algn="ctr"/>
          <a:r>
            <a:rPr kumimoji="1" lang="ja-JP" altLang="en-US" sz="1100" b="1">
              <a:solidFill>
                <a:schemeClr val="bg1">
                  <a:lumMod val="50000"/>
                </a:schemeClr>
              </a:solidFill>
            </a:rPr>
            <a:t>トラック</a:t>
          </a:r>
          <a:endParaRPr kumimoji="1" lang="en-US" altLang="ja-JP" sz="1100" b="1">
            <a:solidFill>
              <a:schemeClr val="bg1">
                <a:lumMod val="50000"/>
              </a:schemeClr>
            </a:solidFill>
          </a:endParaRPr>
        </a:p>
        <a:p>
          <a:pPr algn="ctr"/>
          <a:endParaRPr kumimoji="1" lang="en-US" altLang="ja-JP" sz="1100" b="1">
            <a:solidFill>
              <a:schemeClr val="bg1">
                <a:lumMod val="50000"/>
              </a:schemeClr>
            </a:solidFill>
          </a:endParaRPr>
        </a:p>
        <a:p>
          <a:pPr algn="ctr"/>
          <a:r>
            <a:rPr kumimoji="1" lang="ja-JP" altLang="en-US" sz="1100" b="1">
              <a:solidFill>
                <a:schemeClr val="bg1">
                  <a:lumMod val="50000"/>
                </a:schemeClr>
              </a:solidFill>
            </a:rPr>
            <a:t>前方</a:t>
          </a:r>
          <a:endParaRPr kumimoji="1" lang="en-US" altLang="ja-JP" sz="11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26</xdr:col>
      <xdr:colOff>327758</xdr:colOff>
      <xdr:row>73</xdr:row>
      <xdr:rowOff>235204</xdr:rowOff>
    </xdr:from>
    <xdr:to>
      <xdr:col>33</xdr:col>
      <xdr:colOff>191174</xdr:colOff>
      <xdr:row>78</xdr:row>
      <xdr:rowOff>81643</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6877446" y="23928642"/>
          <a:ext cx="4697353" cy="103706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12</xdr:col>
      <xdr:colOff>475791</xdr:colOff>
      <xdr:row>71</xdr:row>
      <xdr:rowOff>233259</xdr:rowOff>
    </xdr:from>
    <xdr:to>
      <xdr:col>21</xdr:col>
      <xdr:colOff>35988</xdr:colOff>
      <xdr:row>77</xdr:row>
      <xdr:rowOff>33757</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9138149" y="23434721"/>
          <a:ext cx="4493429" cy="1256206"/>
          <a:chOff x="5660572" y="11679195"/>
          <a:chExt cx="3454240" cy="2774615"/>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8437478" y="116791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547688</xdr:colOff>
      <xdr:row>68</xdr:row>
      <xdr:rowOff>107155</xdr:rowOff>
    </xdr:from>
    <xdr:to>
      <xdr:col>2</xdr:col>
      <xdr:colOff>523875</xdr:colOff>
      <xdr:row>70</xdr:row>
      <xdr:rowOff>166687</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750094" y="22609968"/>
          <a:ext cx="809625" cy="53578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twoCellAnchor>
    <xdr:from>
      <xdr:col>9</xdr:col>
      <xdr:colOff>207348</xdr:colOff>
      <xdr:row>63</xdr:row>
      <xdr:rowOff>202406</xdr:rowOff>
    </xdr:from>
    <xdr:to>
      <xdr:col>10</xdr:col>
      <xdr:colOff>369094</xdr:colOff>
      <xdr:row>66</xdr:row>
      <xdr:rowOff>59531</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077254" y="21550312"/>
          <a:ext cx="995184" cy="53578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スペース確保が必要</a:t>
          </a:r>
        </a:p>
      </xdr:txBody>
    </xdr:sp>
    <xdr:clientData/>
  </xdr:twoCellAnchor>
  <xdr:twoCellAnchor>
    <xdr:from>
      <xdr:col>2</xdr:col>
      <xdr:colOff>523875</xdr:colOff>
      <xdr:row>59</xdr:row>
      <xdr:rowOff>47643</xdr:rowOff>
    </xdr:from>
    <xdr:to>
      <xdr:col>9</xdr:col>
      <xdr:colOff>500063</xdr:colOff>
      <xdr:row>60</xdr:row>
      <xdr:rowOff>97142</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548262" y="20463492"/>
          <a:ext cx="5763075" cy="274145"/>
          <a:chOff x="12306673" y="11015867"/>
          <a:chExt cx="4861837" cy="212828"/>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flipV="1">
            <a:off x="12306673" y="11122771"/>
            <a:ext cx="4861837" cy="35634"/>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296236" y="11015867"/>
            <a:ext cx="809978" cy="21282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511970</xdr:colOff>
      <xdr:row>79</xdr:row>
      <xdr:rowOff>23812</xdr:rowOff>
    </xdr:from>
    <xdr:to>
      <xdr:col>3</xdr:col>
      <xdr:colOff>11907</xdr:colOff>
      <xdr:row>81</xdr:row>
      <xdr:rowOff>166687</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714376" y="25146000"/>
          <a:ext cx="1166812" cy="52387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solidFill>
                <a:schemeClr val="bg2">
                  <a:lumMod val="25000"/>
                </a:schemeClr>
              </a:solidFill>
            </a:rPr>
            <a:t>ピアノ設置位置</a:t>
          </a:r>
        </a:p>
      </xdr:txBody>
    </xdr:sp>
    <xdr:clientData/>
  </xdr:twoCellAnchor>
  <xdr:oneCellAnchor>
    <xdr:from>
      <xdr:col>9</xdr:col>
      <xdr:colOff>83344</xdr:colOff>
      <xdr:row>77</xdr:row>
      <xdr:rowOff>130968</xdr:rowOff>
    </xdr:from>
    <xdr:ext cx="654844" cy="273845"/>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6953250" y="24776906"/>
          <a:ext cx="654844" cy="273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a:t>パネル</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8</xdr:col>
      <xdr:colOff>725635</xdr:colOff>
      <xdr:row>70</xdr:row>
      <xdr:rowOff>123929</xdr:rowOff>
    </xdr:from>
    <xdr:ext cx="543739" cy="257071"/>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6762104" y="23102992"/>
          <a:ext cx="543739" cy="25707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暗幕</a:t>
          </a:r>
        </a:p>
      </xdr:txBody>
    </xdr:sp>
    <xdr:clientData/>
  </xdr:oneCellAnchor>
  <xdr:twoCellAnchor>
    <xdr:from>
      <xdr:col>1</xdr:col>
      <xdr:colOff>821531</xdr:colOff>
      <xdr:row>68</xdr:row>
      <xdr:rowOff>71437</xdr:rowOff>
    </xdr:from>
    <xdr:to>
      <xdr:col>3</xdr:col>
      <xdr:colOff>166688</xdr:colOff>
      <xdr:row>74</xdr:row>
      <xdr:rowOff>142874</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1023937" y="22574250"/>
          <a:ext cx="1012032" cy="1500187"/>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410302</xdr:colOff>
      <xdr:row>77</xdr:row>
      <xdr:rowOff>46900</xdr:rowOff>
    </xdr:from>
    <xdr:to>
      <xdr:col>3</xdr:col>
      <xdr:colOff>142875</xdr:colOff>
      <xdr:row>77</xdr:row>
      <xdr:rowOff>47624</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612708" y="24692838"/>
          <a:ext cx="1399448" cy="72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190500</xdr:colOff>
      <xdr:row>77</xdr:row>
      <xdr:rowOff>71437</xdr:rowOff>
    </xdr:from>
    <xdr:to>
      <xdr:col>10</xdr:col>
      <xdr:colOff>464343</xdr:colOff>
      <xdr:row>77</xdr:row>
      <xdr:rowOff>83343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flipV="1">
          <a:off x="7060406" y="24717375"/>
          <a:ext cx="1107281" cy="1190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130969</xdr:colOff>
      <xdr:row>72</xdr:row>
      <xdr:rowOff>107156</xdr:rowOff>
    </xdr:from>
    <xdr:to>
      <xdr:col>3</xdr:col>
      <xdr:colOff>523875</xdr:colOff>
      <xdr:row>77</xdr:row>
      <xdr:rowOff>59531</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flipH="1">
          <a:off x="2000250" y="23562469"/>
          <a:ext cx="392906" cy="114300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189465</xdr:colOff>
      <xdr:row>73</xdr:row>
      <xdr:rowOff>178593</xdr:rowOff>
    </xdr:from>
    <xdr:to>
      <xdr:col>9</xdr:col>
      <xdr:colOff>753718</xdr:colOff>
      <xdr:row>75</xdr:row>
      <xdr:rowOff>82307</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7059371" y="23872031"/>
          <a:ext cx="564253" cy="379964"/>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319605</xdr:colOff>
      <xdr:row>73</xdr:row>
      <xdr:rowOff>154781</xdr:rowOff>
    </xdr:from>
    <xdr:to>
      <xdr:col>3</xdr:col>
      <xdr:colOff>50421</xdr:colOff>
      <xdr:row>75</xdr:row>
      <xdr:rowOff>61809</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55449" y="23848219"/>
          <a:ext cx="564253" cy="383278"/>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512642</xdr:colOff>
      <xdr:row>97</xdr:row>
      <xdr:rowOff>145407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894892" y="2942287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xdr:col>
      <xdr:colOff>322816</xdr:colOff>
      <xdr:row>97</xdr:row>
      <xdr:rowOff>161407</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525222" y="294388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13</xdr:col>
      <xdr:colOff>35718</xdr:colOff>
      <xdr:row>63</xdr:row>
      <xdr:rowOff>43479</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9322593" y="21391385"/>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16</xdr:col>
      <xdr:colOff>346307</xdr:colOff>
      <xdr:row>94</xdr:row>
      <xdr:rowOff>110765</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11276245" y="28709578"/>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1</xdr:col>
      <xdr:colOff>538342</xdr:colOff>
      <xdr:row>63</xdr:row>
      <xdr:rowOff>223837</xdr:rowOff>
    </xdr:from>
    <xdr:to>
      <xdr:col>2</xdr:col>
      <xdr:colOff>700088</xdr:colOff>
      <xdr:row>66</xdr:row>
      <xdr:rowOff>80962</xdr:rowOff>
    </xdr:to>
    <xdr:sp macro="" textlink="">
      <xdr:nvSpPr>
        <xdr:cNvPr id="102" name="テキスト ボックス 101">
          <a:extLst>
            <a:ext uri="{FF2B5EF4-FFF2-40B4-BE49-F238E27FC236}">
              <a16:creationId xmlns:a16="http://schemas.microsoft.com/office/drawing/2014/main" id="{B7041E76-4791-4DBE-9A3D-2FB540786794}"/>
            </a:ext>
          </a:extLst>
        </xdr:cNvPr>
        <xdr:cNvSpPr txBox="1"/>
      </xdr:nvSpPr>
      <xdr:spPr>
        <a:xfrm>
          <a:off x="740748" y="21571743"/>
          <a:ext cx="995184" cy="53578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スペース確保が必要</a:t>
          </a:r>
        </a:p>
      </xdr:txBody>
    </xdr:sp>
    <xdr:clientData/>
  </xdr:twoCellAnchor>
  <xdr:twoCellAnchor>
    <xdr:from>
      <xdr:col>9</xdr:col>
      <xdr:colOff>521494</xdr:colOff>
      <xdr:row>68</xdr:row>
      <xdr:rowOff>104774</xdr:rowOff>
    </xdr:from>
    <xdr:to>
      <xdr:col>10</xdr:col>
      <xdr:colOff>497681</xdr:colOff>
      <xdr:row>70</xdr:row>
      <xdr:rowOff>164306</xdr:rowOff>
    </xdr:to>
    <xdr:sp macro="" textlink="">
      <xdr:nvSpPr>
        <xdr:cNvPr id="103" name="テキスト ボックス 102">
          <a:extLst>
            <a:ext uri="{FF2B5EF4-FFF2-40B4-BE49-F238E27FC236}">
              <a16:creationId xmlns:a16="http://schemas.microsoft.com/office/drawing/2014/main" id="{924461E4-20F2-46CA-86F2-C4D15759203F}"/>
            </a:ext>
          </a:extLst>
        </xdr:cNvPr>
        <xdr:cNvSpPr txBox="1"/>
      </xdr:nvSpPr>
      <xdr:spPr>
        <a:xfrm>
          <a:off x="7391400" y="22607587"/>
          <a:ext cx="809625" cy="53578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oneCellAnchor>
    <xdr:from>
      <xdr:col>2</xdr:col>
      <xdr:colOff>639910</xdr:colOff>
      <xdr:row>70</xdr:row>
      <xdr:rowOff>216798</xdr:rowOff>
    </xdr:from>
    <xdr:ext cx="543739" cy="257071"/>
    <xdr:sp macro="" textlink="">
      <xdr:nvSpPr>
        <xdr:cNvPr id="111" name="テキスト ボックス 110">
          <a:extLst>
            <a:ext uri="{FF2B5EF4-FFF2-40B4-BE49-F238E27FC236}">
              <a16:creationId xmlns:a16="http://schemas.microsoft.com/office/drawing/2014/main" id="{AC54C57C-96B7-43BF-A21F-F23C4603CEAC}"/>
            </a:ext>
          </a:extLst>
        </xdr:cNvPr>
        <xdr:cNvSpPr txBox="1"/>
      </xdr:nvSpPr>
      <xdr:spPr>
        <a:xfrm>
          <a:off x="1675754" y="23195861"/>
          <a:ext cx="543739" cy="25707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暗幕</a:t>
          </a:r>
        </a:p>
      </xdr:txBody>
    </xdr:sp>
    <xdr:clientData/>
  </xdr:oneCellAnchor>
  <xdr:oneCellAnchor>
    <xdr:from>
      <xdr:col>8</xdr:col>
      <xdr:colOff>678656</xdr:colOff>
      <xdr:row>74</xdr:row>
      <xdr:rowOff>11906</xdr:rowOff>
    </xdr:from>
    <xdr:ext cx="1297784" cy="261936"/>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6715125" y="23943469"/>
          <a:ext cx="1297784" cy="261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a:t>　　</a:t>
          </a:r>
          <a:r>
            <a:rPr kumimoji="1" lang="ja-JP" altLang="en-US" sz="900"/>
            <a:t>共演生徒さん席</a:t>
          </a:r>
        </a:p>
      </xdr:txBody>
    </xdr:sp>
    <xdr:clientData/>
  </xdr:oneCellAnchor>
  <xdr:twoCellAnchor>
    <xdr:from>
      <xdr:col>8</xdr:col>
      <xdr:colOff>523875</xdr:colOff>
      <xdr:row>72</xdr:row>
      <xdr:rowOff>47624</xdr:rowOff>
    </xdr:from>
    <xdr:to>
      <xdr:col>9</xdr:col>
      <xdr:colOff>214313</xdr:colOff>
      <xdr:row>77</xdr:row>
      <xdr:rowOff>119062</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a:off x="6560344" y="23502937"/>
          <a:ext cx="523875" cy="126206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71437</xdr:colOff>
      <xdr:row>72</xdr:row>
      <xdr:rowOff>154781</xdr:rowOff>
    </xdr:from>
    <xdr:to>
      <xdr:col>10</xdr:col>
      <xdr:colOff>166688</xdr:colOff>
      <xdr:row>94</xdr:row>
      <xdr:rowOff>95247</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07281" y="23610094"/>
          <a:ext cx="6762751" cy="5083966"/>
        </a:xfrm>
        <a:prstGeom prst="trapezoid">
          <a:avLst>
            <a:gd name="adj" fmla="val 27332"/>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8</xdr:col>
      <xdr:colOff>785812</xdr:colOff>
      <xdr:row>68</xdr:row>
      <xdr:rowOff>83343</xdr:rowOff>
    </xdr:from>
    <xdr:to>
      <xdr:col>10</xdr:col>
      <xdr:colOff>345280</xdr:colOff>
      <xdr:row>75</xdr:row>
      <xdr:rowOff>35718</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6822281" y="22586156"/>
          <a:ext cx="1226343" cy="161925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59531</xdr:colOff>
      <xdr:row>61</xdr:row>
      <xdr:rowOff>166687</xdr:rowOff>
    </xdr:from>
    <xdr:ext cx="543739" cy="257071"/>
    <xdr:sp macro="" textlink="">
      <xdr:nvSpPr>
        <xdr:cNvPr id="122" name="テキスト ボックス 121">
          <a:extLst>
            <a:ext uri="{FF2B5EF4-FFF2-40B4-BE49-F238E27FC236}">
              <a16:creationId xmlns:a16="http://schemas.microsoft.com/office/drawing/2014/main" id="{22F67AD5-FC49-4D77-BC74-5024077D83D1}"/>
            </a:ext>
          </a:extLst>
        </xdr:cNvPr>
        <xdr:cNvSpPr txBox="1"/>
      </xdr:nvSpPr>
      <xdr:spPr>
        <a:xfrm>
          <a:off x="9346406" y="21062156"/>
          <a:ext cx="543739" cy="25707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暗幕</a:t>
          </a:r>
        </a:p>
      </xdr:txBody>
    </xdr:sp>
    <xdr:clientData/>
  </xdr:oneCellAnchor>
  <xdr:oneCellAnchor>
    <xdr:from>
      <xdr:col>1</xdr:col>
      <xdr:colOff>795338</xdr:colOff>
      <xdr:row>73</xdr:row>
      <xdr:rowOff>200025</xdr:rowOff>
    </xdr:from>
    <xdr:ext cx="1297784" cy="261936"/>
    <xdr:sp macro="" textlink="">
      <xdr:nvSpPr>
        <xdr:cNvPr id="124" name="テキスト ボックス 123">
          <a:extLst>
            <a:ext uri="{FF2B5EF4-FFF2-40B4-BE49-F238E27FC236}">
              <a16:creationId xmlns:a16="http://schemas.microsoft.com/office/drawing/2014/main" id="{8CC0FD5B-6B3E-48B1-9708-ACB31F67C35C}"/>
            </a:ext>
          </a:extLst>
        </xdr:cNvPr>
        <xdr:cNvSpPr txBox="1"/>
      </xdr:nvSpPr>
      <xdr:spPr>
        <a:xfrm>
          <a:off x="997744" y="23893463"/>
          <a:ext cx="1297784" cy="261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a:t>　　</a:t>
          </a:r>
          <a:r>
            <a:rPr kumimoji="1" lang="ja-JP" altLang="en-US" sz="900"/>
            <a:t>共演生徒さん席</a:t>
          </a:r>
        </a:p>
      </xdr:txBody>
    </xdr:sp>
    <xdr:clientData/>
  </xdr:oneCellAnchor>
  <xdr:oneCellAnchor>
    <xdr:from>
      <xdr:col>2</xdr:col>
      <xdr:colOff>426244</xdr:colOff>
      <xdr:row>77</xdr:row>
      <xdr:rowOff>92868</xdr:rowOff>
    </xdr:from>
    <xdr:ext cx="654844" cy="273845"/>
    <xdr:sp macro="" textlink="">
      <xdr:nvSpPr>
        <xdr:cNvPr id="137" name="テキスト ボックス 136">
          <a:extLst>
            <a:ext uri="{FF2B5EF4-FFF2-40B4-BE49-F238E27FC236}">
              <a16:creationId xmlns:a16="http://schemas.microsoft.com/office/drawing/2014/main" id="{3B3ECD0C-C465-4A9B-8EAF-EDFCE8B19E70}"/>
            </a:ext>
          </a:extLst>
        </xdr:cNvPr>
        <xdr:cNvSpPr txBox="1"/>
      </xdr:nvSpPr>
      <xdr:spPr>
        <a:xfrm>
          <a:off x="1462088" y="24738806"/>
          <a:ext cx="654844" cy="273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a:t>パネル</a:t>
          </a:r>
        </a:p>
      </xdr:txBody>
    </xdr:sp>
    <xdr:clientData/>
  </xdr:oneCellAnchor>
  <xdr:oneCellAnchor>
    <xdr:from>
      <xdr:col>14</xdr:col>
      <xdr:colOff>214312</xdr:colOff>
      <xdr:row>52</xdr:row>
      <xdr:rowOff>142893</xdr:rowOff>
    </xdr:from>
    <xdr:ext cx="654844" cy="273845"/>
    <xdr:sp macro="" textlink="">
      <xdr:nvSpPr>
        <xdr:cNvPr id="138" name="テキスト ボックス 137">
          <a:extLst>
            <a:ext uri="{FF2B5EF4-FFF2-40B4-BE49-F238E27FC236}">
              <a16:creationId xmlns:a16="http://schemas.microsoft.com/office/drawing/2014/main" id="{70A58F64-8BAB-4E77-A7DC-BB9A488C095C}"/>
            </a:ext>
          </a:extLst>
        </xdr:cNvPr>
        <xdr:cNvSpPr txBox="1"/>
      </xdr:nvSpPr>
      <xdr:spPr>
        <a:xfrm>
          <a:off x="10048875" y="19252424"/>
          <a:ext cx="654844" cy="273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a:t>パネル</a:t>
          </a:r>
        </a:p>
      </xdr:txBody>
    </xdr:sp>
    <xdr:clientData/>
  </xdr:oneCellAnchor>
  <xdr:twoCellAnchor>
    <xdr:from>
      <xdr:col>7</xdr:col>
      <xdr:colOff>511973</xdr:colOff>
      <xdr:row>66</xdr:row>
      <xdr:rowOff>107167</xdr:rowOff>
    </xdr:from>
    <xdr:to>
      <xdr:col>9</xdr:col>
      <xdr:colOff>428630</xdr:colOff>
      <xdr:row>67</xdr:row>
      <xdr:rowOff>107154</xdr:rowOff>
    </xdr:to>
    <xdr:grpSp>
      <xdr:nvGrpSpPr>
        <xdr:cNvPr id="139" name="グループ化 138">
          <a:extLst>
            <a:ext uri="{FF2B5EF4-FFF2-40B4-BE49-F238E27FC236}">
              <a16:creationId xmlns:a16="http://schemas.microsoft.com/office/drawing/2014/main" id="{1659FAFF-78C4-4D27-AA66-CBEED583162C}"/>
            </a:ext>
          </a:extLst>
        </xdr:cNvPr>
        <xdr:cNvGrpSpPr/>
      </xdr:nvGrpSpPr>
      <xdr:grpSpPr>
        <a:xfrm>
          <a:off x="5669850" y="22095540"/>
          <a:ext cx="1570054" cy="242605"/>
          <a:chOff x="13774474" y="10993415"/>
          <a:chExt cx="1308427" cy="224503"/>
        </a:xfrm>
      </xdr:grpSpPr>
      <xdr:cxnSp macro="">
        <xdr:nvCxnSpPr>
          <xdr:cNvPr id="140" name="直線矢印コネクタ 139">
            <a:extLst>
              <a:ext uri="{FF2B5EF4-FFF2-40B4-BE49-F238E27FC236}">
                <a16:creationId xmlns:a16="http://schemas.microsoft.com/office/drawing/2014/main" id="{77122B17-5719-CAFC-B408-CA634C44AB56}"/>
              </a:ext>
            </a:extLst>
          </xdr:cNvPr>
          <xdr:cNvCxnSpPr/>
        </xdr:nvCxnSpPr>
        <xdr:spPr>
          <a:xfrm flipV="1">
            <a:off x="13774474" y="11116901"/>
            <a:ext cx="1308427" cy="33677"/>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41" name="テキスト ボックス 140">
            <a:extLst>
              <a:ext uri="{FF2B5EF4-FFF2-40B4-BE49-F238E27FC236}">
                <a16:creationId xmlns:a16="http://schemas.microsoft.com/office/drawing/2014/main" id="{68E5D506-6E05-0281-D150-9B0A6AA350EF}"/>
              </a:ext>
            </a:extLst>
          </xdr:cNvPr>
          <xdr:cNvSpPr txBox="1"/>
        </xdr:nvSpPr>
        <xdr:spPr>
          <a:xfrm>
            <a:off x="14079440" y="10993415"/>
            <a:ext cx="560756" cy="22450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t>　</a:t>
            </a:r>
            <a:r>
              <a:rPr kumimoji="1" lang="ja-JP" altLang="en-US" sz="800"/>
              <a:t>通り抜け</a:t>
            </a:r>
          </a:p>
        </xdr:txBody>
      </xdr:sp>
    </xdr:grpSp>
    <xdr:clientData/>
  </xdr:twoCellAnchor>
  <xdr:twoCellAnchor>
    <xdr:from>
      <xdr:col>2</xdr:col>
      <xdr:colOff>723904</xdr:colOff>
      <xdr:row>66</xdr:row>
      <xdr:rowOff>140505</xdr:rowOff>
    </xdr:from>
    <xdr:to>
      <xdr:col>4</xdr:col>
      <xdr:colOff>640561</xdr:colOff>
      <xdr:row>67</xdr:row>
      <xdr:rowOff>140492</xdr:rowOff>
    </xdr:to>
    <xdr:grpSp>
      <xdr:nvGrpSpPr>
        <xdr:cNvPr id="146" name="グループ化 145">
          <a:extLst>
            <a:ext uri="{FF2B5EF4-FFF2-40B4-BE49-F238E27FC236}">
              <a16:creationId xmlns:a16="http://schemas.microsoft.com/office/drawing/2014/main" id="{7D833B2C-7313-4F84-B9F8-D2F7F6C2CCD7}"/>
            </a:ext>
          </a:extLst>
        </xdr:cNvPr>
        <xdr:cNvGrpSpPr/>
      </xdr:nvGrpSpPr>
      <xdr:grpSpPr>
        <a:xfrm>
          <a:off x="1748291" y="22128878"/>
          <a:ext cx="1570053" cy="242605"/>
          <a:chOff x="13774474" y="10993415"/>
          <a:chExt cx="1308427" cy="224503"/>
        </a:xfrm>
      </xdr:grpSpPr>
      <xdr:cxnSp macro="">
        <xdr:nvCxnSpPr>
          <xdr:cNvPr id="147" name="直線矢印コネクタ 146">
            <a:extLst>
              <a:ext uri="{FF2B5EF4-FFF2-40B4-BE49-F238E27FC236}">
                <a16:creationId xmlns:a16="http://schemas.microsoft.com/office/drawing/2014/main" id="{55ECDBD4-BADC-220A-79B2-E2D1FDCE9AAA}"/>
              </a:ext>
            </a:extLst>
          </xdr:cNvPr>
          <xdr:cNvCxnSpPr/>
        </xdr:nvCxnSpPr>
        <xdr:spPr>
          <a:xfrm flipV="1">
            <a:off x="13774474" y="11116901"/>
            <a:ext cx="1308427" cy="33677"/>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48" name="テキスト ボックス 147">
            <a:extLst>
              <a:ext uri="{FF2B5EF4-FFF2-40B4-BE49-F238E27FC236}">
                <a16:creationId xmlns:a16="http://schemas.microsoft.com/office/drawing/2014/main" id="{A0D46520-B7B3-6513-BD01-AD1F4DF3C7D7}"/>
              </a:ext>
            </a:extLst>
          </xdr:cNvPr>
          <xdr:cNvSpPr txBox="1"/>
        </xdr:nvSpPr>
        <xdr:spPr>
          <a:xfrm>
            <a:off x="14079440" y="10993415"/>
            <a:ext cx="560756" cy="22450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t>　</a:t>
            </a:r>
            <a:r>
              <a:rPr kumimoji="1" lang="ja-JP" altLang="en-US" sz="800"/>
              <a:t>通り抜け</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06" zoomScaleNormal="106" zoomScaleSheetLayoutView="106" workbookViewId="0">
      <selection activeCell="B45" sqref="B45:K45"/>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118</v>
      </c>
      <c r="D2" s="27" t="s">
        <v>5</v>
      </c>
      <c r="E2" s="29" t="str">
        <f>VLOOKUP($C$2,'R7_制作団体一覧'!A:H,2,FALSE)</f>
        <v>演劇</v>
      </c>
      <c r="F2" s="26" t="s">
        <v>2</v>
      </c>
      <c r="G2" s="30" t="str">
        <f>VLOOKUP($C$2,'R7_制作団体一覧'!A:H,3,FALSE)</f>
        <v>演劇</v>
      </c>
      <c r="H2" s="27" t="s">
        <v>20</v>
      </c>
      <c r="I2" s="29" t="str">
        <f>VLOOKUP($C$2,'R7_制作団体一覧'!A:H,5,FALSE)</f>
        <v>A区分</v>
      </c>
      <c r="J2" s="27" t="s">
        <v>3</v>
      </c>
      <c r="K2" s="29" t="str">
        <f>VLOOKUP($C$2,'R7_制作団体一覧'!A:H,6,FALSE)</f>
        <v>C</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劇団芸優座</v>
      </c>
      <c r="D3" s="97"/>
      <c r="E3" s="97"/>
      <c r="F3" s="97"/>
      <c r="G3" s="27" t="s">
        <v>4</v>
      </c>
      <c r="H3" s="98" t="str">
        <f>VLOOKUP($C$2,'R7_制作団体一覧'!A:H,7,FALSE)</f>
        <v>株式会社劇団芸優座</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613</v>
      </c>
      <c r="F9" s="102"/>
      <c r="G9" s="103" t="s">
        <v>47</v>
      </c>
      <c r="H9" s="104"/>
      <c r="I9" s="104"/>
      <c r="J9" s="47">
        <v>75</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7.2</v>
      </c>
      <c r="G10" s="51" t="s">
        <v>40</v>
      </c>
      <c r="H10" s="52" t="s">
        <v>42</v>
      </c>
      <c r="I10" s="53">
        <v>5</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v>4</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614</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615</v>
      </c>
      <c r="F14" s="120"/>
      <c r="G14" s="121" t="s">
        <v>50</v>
      </c>
      <c r="H14" s="122"/>
      <c r="I14" s="122"/>
      <c r="J14" s="123" t="s">
        <v>616</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617</v>
      </c>
      <c r="F15" s="129"/>
      <c r="G15" s="132" t="s">
        <v>48</v>
      </c>
      <c r="H15" s="133"/>
      <c r="I15" s="133"/>
      <c r="J15" s="120"/>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3</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2.2000000000000002</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t="s">
        <v>621</v>
      </c>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618</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74" t="s">
        <v>467</v>
      </c>
      <c r="C32" s="175"/>
      <c r="D32" s="175"/>
      <c r="E32" s="175"/>
      <c r="F32" s="176"/>
      <c r="G32" s="177" t="s">
        <v>468</v>
      </c>
      <c r="H32" s="178"/>
      <c r="I32" s="178"/>
      <c r="J32" s="178"/>
      <c r="K32" s="179"/>
      <c r="L32" s="19"/>
      <c r="M32" s="43"/>
      <c r="N32" s="43"/>
      <c r="O32" s="43"/>
      <c r="P32" s="43"/>
      <c r="Q32" s="43"/>
      <c r="R32" s="43"/>
      <c r="S32" s="43"/>
      <c r="T32" s="43"/>
      <c r="U32" s="43"/>
      <c r="V32" s="43"/>
      <c r="W32" s="43"/>
      <c r="X32" s="43"/>
      <c r="Y32" s="43"/>
      <c r="Z32" s="43"/>
    </row>
    <row r="33" spans="1:26" ht="36.75" customHeight="1" x14ac:dyDescent="0.15">
      <c r="B33" s="41">
        <v>1</v>
      </c>
      <c r="C33" s="180" t="s">
        <v>619</v>
      </c>
      <c r="D33" s="181"/>
      <c r="E33" s="181"/>
      <c r="F33" s="181"/>
      <c r="G33" s="182"/>
      <c r="H33" s="182"/>
      <c r="I33" s="182"/>
      <c r="J33" s="182"/>
      <c r="K33" s="182"/>
      <c r="L33" s="21"/>
      <c r="M33" s="43"/>
      <c r="N33" s="43"/>
      <c r="O33" s="43"/>
      <c r="P33" s="43"/>
      <c r="Q33" s="43"/>
      <c r="R33" s="43"/>
      <c r="S33" s="43"/>
      <c r="T33" s="43"/>
      <c r="U33" s="43"/>
      <c r="V33" s="43"/>
      <c r="W33" s="43"/>
      <c r="X33" s="43"/>
      <c r="Y33" s="43"/>
      <c r="Z33" s="43"/>
    </row>
    <row r="34" spans="1:26" ht="36.75" customHeight="1" x14ac:dyDescent="0.15">
      <c r="B34" s="41">
        <v>2</v>
      </c>
      <c r="C34" s="180" t="s">
        <v>620</v>
      </c>
      <c r="D34" s="181"/>
      <c r="E34" s="181"/>
      <c r="F34" s="181"/>
      <c r="G34" s="182"/>
      <c r="H34" s="182"/>
      <c r="I34" s="182"/>
      <c r="J34" s="182"/>
      <c r="K34" s="182"/>
      <c r="L34" s="21"/>
      <c r="M34" s="43"/>
      <c r="N34" s="43"/>
      <c r="O34" s="43"/>
      <c r="P34" s="43"/>
      <c r="Q34" s="43"/>
      <c r="R34" s="43"/>
      <c r="S34" s="43"/>
      <c r="T34" s="43"/>
      <c r="U34" s="43"/>
      <c r="V34" s="43"/>
      <c r="W34" s="43"/>
      <c r="X34" s="43"/>
      <c r="Y34" s="43"/>
      <c r="Z34" s="43"/>
    </row>
    <row r="35" spans="1:26" ht="36.75" customHeight="1" x14ac:dyDescent="0.15">
      <c r="B35" s="41">
        <v>3</v>
      </c>
      <c r="C35" s="180"/>
      <c r="D35" s="181"/>
      <c r="E35" s="181"/>
      <c r="F35" s="181"/>
      <c r="G35" s="182"/>
      <c r="H35" s="182"/>
      <c r="I35" s="182"/>
      <c r="J35" s="182"/>
      <c r="K35" s="182"/>
      <c r="L35" s="21"/>
      <c r="M35" s="43"/>
      <c r="N35" s="43"/>
      <c r="O35" s="43"/>
      <c r="P35" s="43"/>
      <c r="Q35" s="43"/>
      <c r="R35" s="43"/>
      <c r="S35" s="43"/>
      <c r="T35" s="43"/>
      <c r="U35" s="43"/>
      <c r="V35" s="43"/>
      <c r="W35" s="43"/>
      <c r="X35" s="43"/>
      <c r="Y35" s="43"/>
      <c r="Z35" s="43"/>
    </row>
    <row r="36" spans="1:26" ht="36.75" hidden="1" customHeight="1" x14ac:dyDescent="0.15">
      <c r="B36" s="41">
        <v>4</v>
      </c>
      <c r="C36" s="180"/>
      <c r="D36" s="181"/>
      <c r="E36" s="181"/>
      <c r="F36" s="181"/>
      <c r="G36" s="182"/>
      <c r="H36" s="182"/>
      <c r="I36" s="182"/>
      <c r="J36" s="182"/>
      <c r="K36" s="182"/>
      <c r="L36" s="23"/>
      <c r="M36" s="43"/>
      <c r="N36" s="43"/>
      <c r="O36" s="43"/>
      <c r="P36" s="43"/>
      <c r="Q36" s="43"/>
      <c r="R36" s="43"/>
      <c r="S36" s="43"/>
      <c r="T36" s="43"/>
      <c r="U36" s="43"/>
      <c r="V36" s="43"/>
      <c r="W36" s="43"/>
      <c r="X36" s="43"/>
      <c r="Y36" s="43"/>
      <c r="Z36" s="43"/>
    </row>
    <row r="37" spans="1:26" ht="36.75" hidden="1" customHeight="1" x14ac:dyDescent="0.15">
      <c r="B37" s="41">
        <v>5</v>
      </c>
      <c r="C37" s="180"/>
      <c r="D37" s="181"/>
      <c r="E37" s="181"/>
      <c r="F37" s="181"/>
      <c r="G37" s="182"/>
      <c r="H37" s="182"/>
      <c r="I37" s="182"/>
      <c r="J37" s="182"/>
      <c r="K37" s="182"/>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59" t="s">
        <v>432</v>
      </c>
      <c r="I46" s="160"/>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c r="D47" s="161"/>
      <c r="E47" s="162"/>
      <c r="F47" s="163"/>
      <c r="G47" s="164"/>
      <c r="H47" s="163"/>
      <c r="I47" s="164"/>
      <c r="J47" s="165"/>
      <c r="K47" s="166"/>
      <c r="L47" s="91"/>
      <c r="M47" s="43"/>
      <c r="N47" s="43"/>
      <c r="O47" s="43"/>
      <c r="P47" s="43"/>
      <c r="Q47" s="43"/>
      <c r="R47" s="43"/>
      <c r="S47" s="43"/>
      <c r="T47" s="43"/>
      <c r="U47" s="43"/>
      <c r="V47" s="43"/>
      <c r="W47" s="43"/>
      <c r="X47" s="43"/>
      <c r="Y47" s="43"/>
      <c r="Z47" s="43"/>
    </row>
    <row r="48" spans="1:26" ht="80.45" customHeight="1" x14ac:dyDescent="0.15">
      <c r="A48" s="21"/>
      <c r="B48" s="73" t="s">
        <v>429</v>
      </c>
      <c r="C48" s="82" t="s">
        <v>435</v>
      </c>
      <c r="D48" s="161" t="s">
        <v>624</v>
      </c>
      <c r="E48" s="162"/>
      <c r="F48" s="163" t="s">
        <v>625</v>
      </c>
      <c r="G48" s="164"/>
      <c r="H48" s="163" t="s">
        <v>631</v>
      </c>
      <c r="I48" s="164"/>
      <c r="J48" s="167" t="s">
        <v>632</v>
      </c>
      <c r="K48" s="168"/>
      <c r="L48" s="9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69" t="s">
        <v>626</v>
      </c>
      <c r="E49" s="170"/>
      <c r="F49" s="163" t="s">
        <v>451</v>
      </c>
      <c r="G49" s="164"/>
      <c r="H49" s="163" t="s">
        <v>627</v>
      </c>
      <c r="I49" s="164"/>
      <c r="J49" s="163" t="s">
        <v>629</v>
      </c>
      <c r="K49" s="171"/>
      <c r="L49" s="91"/>
      <c r="M49" s="43"/>
      <c r="N49" s="43"/>
      <c r="O49" s="43"/>
      <c r="P49" s="43"/>
      <c r="Q49" s="43"/>
      <c r="R49" s="43"/>
      <c r="S49" s="43"/>
      <c r="T49" s="43"/>
      <c r="U49" s="43"/>
      <c r="V49" s="43"/>
      <c r="W49" s="43"/>
      <c r="X49" s="43"/>
      <c r="Y49" s="43"/>
      <c r="Z49" s="43"/>
    </row>
    <row r="50" spans="1:26" ht="80.45" customHeight="1" x14ac:dyDescent="0.15">
      <c r="A50" s="21"/>
      <c r="B50" s="73" t="s">
        <v>429</v>
      </c>
      <c r="C50" s="82" t="s">
        <v>435</v>
      </c>
      <c r="D50" s="161" t="s">
        <v>622</v>
      </c>
      <c r="E50" s="162"/>
      <c r="F50" s="172" t="s">
        <v>623</v>
      </c>
      <c r="G50" s="173"/>
      <c r="H50" s="172" t="s">
        <v>628</v>
      </c>
      <c r="I50" s="173"/>
      <c r="J50" s="172" t="s">
        <v>630</v>
      </c>
      <c r="K50" s="173"/>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85" t="s">
        <v>10</v>
      </c>
      <c r="C53" s="185"/>
      <c r="D53" s="185"/>
      <c r="E53" s="185"/>
      <c r="F53" s="185"/>
      <c r="G53" s="185"/>
      <c r="H53" s="185"/>
      <c r="I53" s="185"/>
      <c r="J53" s="185"/>
      <c r="K53" s="18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86" t="s">
        <v>9</v>
      </c>
      <c r="C55" s="186"/>
      <c r="D55" s="186"/>
      <c r="E55" s="186"/>
      <c r="F55" s="38" t="s">
        <v>6</v>
      </c>
      <c r="G55" s="187">
        <f>F13</f>
        <v>2</v>
      </c>
      <c r="H55" s="188"/>
      <c r="I55" s="20" t="s">
        <v>7</v>
      </c>
      <c r="J55" s="187">
        <f>I13</f>
        <v>2</v>
      </c>
      <c r="K55" s="188"/>
      <c r="L55" s="19"/>
      <c r="M55" s="32"/>
      <c r="W55" s="32"/>
      <c r="X55" s="32"/>
      <c r="Y55" s="32"/>
    </row>
    <row r="56" spans="1:26" ht="16.899999999999999" customHeight="1" x14ac:dyDescent="0.15">
      <c r="A56" s="19"/>
      <c r="B56" s="183" t="s">
        <v>8</v>
      </c>
      <c r="C56" s="183"/>
      <c r="D56" s="183"/>
      <c r="E56" s="183"/>
      <c r="F56" s="183"/>
      <c r="G56" s="184" t="str">
        <f>E17</f>
        <v>必須</v>
      </c>
      <c r="H56" s="184"/>
      <c r="I56" s="184"/>
      <c r="J56" s="184"/>
      <c r="K56" s="184"/>
      <c r="L56" s="19"/>
      <c r="M56" s="32"/>
      <c r="W56" s="32"/>
      <c r="X56" s="32"/>
      <c r="Y56" s="32"/>
    </row>
    <row r="57" spans="1:26" ht="16.899999999999999" customHeight="1" x14ac:dyDescent="0.15">
      <c r="A57" s="19"/>
      <c r="B57" s="183" t="s">
        <v>12</v>
      </c>
      <c r="C57" s="183"/>
      <c r="D57" s="183"/>
      <c r="E57" s="183"/>
      <c r="F57" s="183"/>
      <c r="G57" s="184">
        <f>J17</f>
        <v>10</v>
      </c>
      <c r="H57" s="184"/>
      <c r="I57" s="184"/>
      <c r="J57" s="184"/>
      <c r="K57" s="184"/>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O71" s="19"/>
      <c r="Z71" s="18"/>
    </row>
    <row r="72" spans="1:26" s="31" customFormat="1" x14ac:dyDescent="0.15">
      <c r="A72" s="19"/>
      <c r="B72" s="19"/>
      <c r="C72" s="19"/>
      <c r="D72" s="19"/>
      <c r="E72" s="19"/>
      <c r="F72" s="19"/>
      <c r="G72" s="19"/>
      <c r="H72" s="19"/>
      <c r="I72" s="19"/>
      <c r="J72" s="19"/>
      <c r="K72" s="19"/>
      <c r="L72" s="19"/>
      <c r="N72" s="19"/>
      <c r="Z72" s="18"/>
    </row>
    <row r="73" spans="1:26" s="31" customFormat="1" x14ac:dyDescent="0.15">
      <c r="A73" s="19"/>
      <c r="B73" s="19"/>
      <c r="C73" s="19"/>
      <c r="E73" s="19"/>
      <c r="F73" s="19"/>
      <c r="G73" s="19"/>
      <c r="H73" s="19"/>
      <c r="I73" s="19"/>
      <c r="J73" s="19"/>
      <c r="K73" s="19"/>
      <c r="L73" s="19"/>
      <c r="Z73" s="18"/>
    </row>
    <row r="74" spans="1:26" s="31" customFormat="1" x14ac:dyDescent="0.15">
      <c r="A74" s="19"/>
      <c r="B74" s="19"/>
      <c r="C74" s="19"/>
      <c r="D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O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6 K28:K31 K38:K46 K50">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6" zoomScaleNormal="106" zoomScaleSheetLayoutView="100" workbookViewId="0">
      <selection activeCell="D47" sqref="D47:K49"/>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89" t="s">
        <v>472</v>
      </c>
      <c r="F20" s="190"/>
      <c r="G20" s="190"/>
      <c r="H20" s="190"/>
      <c r="I20" s="190"/>
      <c r="J20" s="190"/>
      <c r="K20" s="191"/>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74" t="s">
        <v>467</v>
      </c>
      <c r="C32" s="175"/>
      <c r="D32" s="175"/>
      <c r="E32" s="175"/>
      <c r="F32" s="176"/>
      <c r="G32" s="177" t="s">
        <v>468</v>
      </c>
      <c r="H32" s="178"/>
      <c r="I32" s="178"/>
      <c r="J32" s="178"/>
      <c r="K32" s="179"/>
      <c r="L32" s="19"/>
      <c r="M32" s="43"/>
      <c r="N32" s="43"/>
      <c r="O32" s="43"/>
      <c r="P32" s="43"/>
      <c r="Q32" s="43"/>
      <c r="R32" s="43"/>
      <c r="S32" s="43"/>
      <c r="T32" s="43"/>
      <c r="U32" s="43"/>
      <c r="V32" s="43"/>
      <c r="W32" s="43"/>
      <c r="X32" s="43"/>
      <c r="Y32" s="43"/>
      <c r="Z32" s="43"/>
    </row>
    <row r="33" spans="1:26" ht="36.75" customHeight="1" x14ac:dyDescent="0.15">
      <c r="B33" s="41">
        <v>1</v>
      </c>
      <c r="C33" s="180"/>
      <c r="D33" s="181"/>
      <c r="E33" s="181"/>
      <c r="F33" s="181"/>
      <c r="G33" s="182"/>
      <c r="H33" s="182"/>
      <c r="I33" s="182"/>
      <c r="J33" s="182"/>
      <c r="K33" s="182"/>
      <c r="L33" s="21"/>
      <c r="M33" s="43"/>
      <c r="N33" s="43"/>
      <c r="O33" s="43"/>
      <c r="P33" s="43"/>
      <c r="Q33" s="43"/>
      <c r="R33" s="43"/>
      <c r="S33" s="43"/>
      <c r="T33" s="43"/>
      <c r="U33" s="43"/>
      <c r="V33" s="43"/>
      <c r="W33" s="43"/>
      <c r="X33" s="43"/>
      <c r="Y33" s="43"/>
      <c r="Z33" s="43"/>
    </row>
    <row r="34" spans="1:26" ht="36.75" customHeight="1" x14ac:dyDescent="0.15">
      <c r="B34" s="41">
        <v>2</v>
      </c>
      <c r="C34" s="180"/>
      <c r="D34" s="181"/>
      <c r="E34" s="181"/>
      <c r="F34" s="181"/>
      <c r="G34" s="182"/>
      <c r="H34" s="182"/>
      <c r="I34" s="182"/>
      <c r="J34" s="182"/>
      <c r="K34" s="182"/>
      <c r="L34" s="21"/>
      <c r="M34" s="43"/>
      <c r="N34" s="43"/>
      <c r="O34" s="43"/>
      <c r="P34" s="43"/>
      <c r="Q34" s="43"/>
      <c r="R34" s="43"/>
      <c r="S34" s="43"/>
      <c r="T34" s="43"/>
      <c r="U34" s="43"/>
      <c r="V34" s="43"/>
      <c r="W34" s="43"/>
      <c r="X34" s="43"/>
      <c r="Y34" s="43"/>
      <c r="Z34" s="43"/>
    </row>
    <row r="35" spans="1:26" ht="36.75" customHeight="1" x14ac:dyDescent="0.15">
      <c r="B35" s="41">
        <v>3</v>
      </c>
      <c r="C35" s="180"/>
      <c r="D35" s="181"/>
      <c r="E35" s="181"/>
      <c r="F35" s="181"/>
      <c r="G35" s="182"/>
      <c r="H35" s="182"/>
      <c r="I35" s="182"/>
      <c r="J35" s="182"/>
      <c r="K35" s="182"/>
      <c r="L35" s="21"/>
      <c r="M35" s="43"/>
      <c r="N35" s="43"/>
      <c r="O35" s="43"/>
      <c r="P35" s="43"/>
      <c r="Q35" s="43"/>
      <c r="R35" s="43"/>
      <c r="S35" s="43"/>
      <c r="T35" s="43"/>
      <c r="U35" s="43"/>
      <c r="V35" s="43"/>
      <c r="W35" s="43"/>
      <c r="X35" s="43"/>
      <c r="Y35" s="43"/>
      <c r="Z35" s="43"/>
    </row>
    <row r="36" spans="1:26" ht="36.75" hidden="1" customHeight="1" x14ac:dyDescent="0.15">
      <c r="B36" s="41">
        <v>4</v>
      </c>
      <c r="C36" s="180"/>
      <c r="D36" s="181"/>
      <c r="E36" s="181"/>
      <c r="F36" s="181"/>
      <c r="G36" s="182"/>
      <c r="H36" s="182"/>
      <c r="I36" s="182"/>
      <c r="J36" s="182"/>
      <c r="K36" s="182"/>
      <c r="L36" s="23"/>
      <c r="M36" s="43"/>
      <c r="N36" s="43"/>
      <c r="O36" s="43"/>
      <c r="P36" s="43"/>
      <c r="Q36" s="43"/>
      <c r="R36" s="43"/>
      <c r="S36" s="43"/>
      <c r="T36" s="43"/>
      <c r="U36" s="43"/>
      <c r="V36" s="43"/>
      <c r="W36" s="43"/>
      <c r="X36" s="43"/>
      <c r="Y36" s="43"/>
      <c r="Z36" s="43"/>
    </row>
    <row r="37" spans="1:26" ht="36.75" hidden="1" customHeight="1" x14ac:dyDescent="0.15">
      <c r="B37" s="41">
        <v>5</v>
      </c>
      <c r="C37" s="180"/>
      <c r="D37" s="181"/>
      <c r="E37" s="181"/>
      <c r="F37" s="181"/>
      <c r="G37" s="182"/>
      <c r="H37" s="182"/>
      <c r="I37" s="182"/>
      <c r="J37" s="182"/>
      <c r="K37" s="182"/>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92" t="s">
        <v>433</v>
      </c>
      <c r="E46" s="193"/>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94" t="s">
        <v>449</v>
      </c>
      <c r="E47" s="195"/>
      <c r="F47" s="196" t="s">
        <v>458</v>
      </c>
      <c r="G47" s="197"/>
      <c r="H47" s="196" t="s">
        <v>457</v>
      </c>
      <c r="I47" s="197"/>
      <c r="J47" s="196" t="s">
        <v>454</v>
      </c>
      <c r="K47" s="198"/>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99" t="s">
        <v>449</v>
      </c>
      <c r="E48" s="200"/>
      <c r="F48" s="201" t="s">
        <v>458</v>
      </c>
      <c r="G48" s="202"/>
      <c r="H48" s="201" t="s">
        <v>452</v>
      </c>
      <c r="I48" s="202"/>
      <c r="J48" s="201" t="s">
        <v>455</v>
      </c>
      <c r="K48" s="203"/>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204" t="s">
        <v>450</v>
      </c>
      <c r="E49" s="205"/>
      <c r="F49" s="206" t="s">
        <v>451</v>
      </c>
      <c r="G49" s="207"/>
      <c r="H49" s="206" t="s">
        <v>453</v>
      </c>
      <c r="I49" s="207"/>
      <c r="J49" s="206" t="s">
        <v>456</v>
      </c>
      <c r="K49" s="208"/>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61"/>
      <c r="E50" s="162"/>
      <c r="F50" s="163"/>
      <c r="G50" s="164"/>
      <c r="H50" s="163"/>
      <c r="I50" s="164"/>
      <c r="J50" s="163"/>
      <c r="K50" s="164"/>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85" t="s">
        <v>10</v>
      </c>
      <c r="C53" s="185"/>
      <c r="D53" s="185"/>
      <c r="E53" s="185"/>
      <c r="F53" s="185"/>
      <c r="G53" s="185"/>
      <c r="H53" s="185"/>
      <c r="I53" s="185"/>
      <c r="J53" s="185"/>
      <c r="K53" s="18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86" t="s">
        <v>9</v>
      </c>
      <c r="C55" s="186"/>
      <c r="D55" s="186"/>
      <c r="E55" s="186"/>
      <c r="F55" s="38" t="s">
        <v>6</v>
      </c>
      <c r="G55" s="187">
        <f>F13</f>
        <v>2</v>
      </c>
      <c r="H55" s="188"/>
      <c r="I55" s="20" t="s">
        <v>7</v>
      </c>
      <c r="J55" s="187">
        <f>I13</f>
        <v>2</v>
      </c>
      <c r="K55" s="188"/>
      <c r="L55" s="19"/>
      <c r="M55" s="32"/>
      <c r="W55" s="32"/>
      <c r="X55" s="32"/>
      <c r="Y55" s="32"/>
    </row>
    <row r="56" spans="1:26" ht="16.899999999999999" customHeight="1" x14ac:dyDescent="0.15">
      <c r="A56" s="19"/>
      <c r="B56" s="183" t="s">
        <v>8</v>
      </c>
      <c r="C56" s="183"/>
      <c r="D56" s="183"/>
      <c r="E56" s="183"/>
      <c r="F56" s="183"/>
      <c r="G56" s="184" t="str">
        <f>E17</f>
        <v>必須</v>
      </c>
      <c r="H56" s="184"/>
      <c r="I56" s="184"/>
      <c r="J56" s="184"/>
      <c r="K56" s="184"/>
      <c r="L56" s="19"/>
      <c r="M56" s="32"/>
      <c r="W56" s="32"/>
      <c r="X56" s="32"/>
      <c r="Y56" s="32"/>
    </row>
    <row r="57" spans="1:26" ht="16.899999999999999" customHeight="1" x14ac:dyDescent="0.15">
      <c r="A57" s="19"/>
      <c r="B57" s="183" t="s">
        <v>12</v>
      </c>
      <c r="C57" s="183"/>
      <c r="D57" s="183"/>
      <c r="E57" s="183"/>
      <c r="F57" s="183"/>
      <c r="G57" s="184">
        <f>J17</f>
        <v>10</v>
      </c>
      <c r="H57" s="184"/>
      <c r="I57" s="184"/>
      <c r="J57" s="184"/>
      <c r="K57" s="184"/>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E1" workbookViewId="0">
      <selection activeCell="AE3" sqref="A3:XFD3"/>
    </sheetView>
  </sheetViews>
  <sheetFormatPr defaultRowHeight="13.5" x14ac:dyDescent="0.15"/>
  <cols>
    <col min="6" max="6" width="17.25" bestFit="1" customWidth="1"/>
    <col min="7" max="7" width="31.75" bestFit="1" customWidth="1"/>
  </cols>
  <sheetData>
    <row r="1" spans="1:55" x14ac:dyDescent="0.15">
      <c r="AJ1" s="209" t="s">
        <v>606</v>
      </c>
      <c r="AK1" s="209"/>
      <c r="AL1" s="209"/>
      <c r="AM1" s="209"/>
      <c r="AN1" s="209"/>
      <c r="AO1" s="209" t="s">
        <v>607</v>
      </c>
      <c r="AP1" s="209"/>
      <c r="AQ1" s="209"/>
      <c r="AR1" s="209"/>
      <c r="AS1" s="209"/>
      <c r="AT1" s="209" t="s">
        <v>608</v>
      </c>
      <c r="AU1" s="209"/>
      <c r="AV1" s="209"/>
      <c r="AW1" s="209"/>
      <c r="AX1" s="209"/>
      <c r="AY1" s="209" t="s">
        <v>609</v>
      </c>
      <c r="AZ1" s="209"/>
      <c r="BA1" s="209"/>
      <c r="BB1" s="209"/>
      <c r="BC1" s="209"/>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210" t="s">
        <v>430</v>
      </c>
      <c r="AK2" s="210" t="s">
        <v>433</v>
      </c>
      <c r="AL2" s="210" t="s">
        <v>431</v>
      </c>
      <c r="AM2" s="210" t="s">
        <v>432</v>
      </c>
      <c r="AN2" s="210" t="s">
        <v>434</v>
      </c>
      <c r="AO2" s="210" t="s">
        <v>430</v>
      </c>
      <c r="AP2" s="210" t="s">
        <v>433</v>
      </c>
      <c r="AQ2" s="210" t="s">
        <v>431</v>
      </c>
      <c r="AR2" s="210" t="s">
        <v>432</v>
      </c>
      <c r="AS2" s="210" t="s">
        <v>434</v>
      </c>
      <c r="AT2" s="210" t="s">
        <v>430</v>
      </c>
      <c r="AU2" s="210" t="s">
        <v>433</v>
      </c>
      <c r="AV2" s="210" t="s">
        <v>431</v>
      </c>
      <c r="AW2" s="210" t="s">
        <v>432</v>
      </c>
      <c r="AX2" s="210" t="s">
        <v>434</v>
      </c>
      <c r="AY2" s="210" t="s">
        <v>430</v>
      </c>
      <c r="AZ2" s="210" t="s">
        <v>433</v>
      </c>
      <c r="BA2" s="210" t="s">
        <v>431</v>
      </c>
      <c r="BB2" s="210" t="s">
        <v>432</v>
      </c>
      <c r="BC2" s="210" t="s">
        <v>434</v>
      </c>
    </row>
    <row r="3" spans="1:55" ht="13.5" customHeight="1" x14ac:dyDescent="0.15">
      <c r="A3" s="71" t="str">
        <f>①会場条件に係るヒアリングシート!C2</f>
        <v>C030</v>
      </c>
      <c r="B3" s="71" t="str">
        <f>①会場条件に係るヒアリングシート!E2</f>
        <v>演劇</v>
      </c>
      <c r="C3" s="71" t="str">
        <f>①会場条件に係るヒアリングシート!G2</f>
        <v>演劇</v>
      </c>
      <c r="D3" s="71" t="str">
        <f>①会場条件に係るヒアリングシート!I2</f>
        <v>A区分</v>
      </c>
      <c r="E3" s="71" t="str">
        <f>①会場条件に係るヒアリングシート!K2</f>
        <v>C</v>
      </c>
      <c r="F3" s="71" t="str">
        <f>①会場条件に係るヒアリングシート!C3</f>
        <v>劇団芸優座</v>
      </c>
      <c r="G3" s="71" t="str">
        <f>①会場条件に係るヒアリングシート!H3</f>
        <v>株式会社劇団芸優座</v>
      </c>
      <c r="H3" s="71" t="str">
        <f>①会場条件に係るヒアリングシート!E9</f>
        <v>制限なし</v>
      </c>
      <c r="I3" s="71">
        <f>①会場条件に係るヒアリングシート!J9</f>
        <v>75</v>
      </c>
      <c r="J3" s="71">
        <f>①会場条件に係るヒアリングシート!F10</f>
        <v>7.2</v>
      </c>
      <c r="K3" s="71">
        <f>①会場条件に係るヒアリングシート!I10</f>
        <v>5</v>
      </c>
      <c r="L3" s="71">
        <f>①会場条件に係るヒアリングシート!F11</f>
        <v>4</v>
      </c>
      <c r="M3" s="71" t="str">
        <f>①会場条件に係るヒアリングシート!F12</f>
        <v>条件が合えば可</v>
      </c>
      <c r="N3" s="71" t="str">
        <f>①会場条件に係るヒアリングシート!J12</f>
        <v>可</v>
      </c>
      <c r="O3" s="71">
        <f>①会場条件に係るヒアリングシート!F13</f>
        <v>2</v>
      </c>
      <c r="P3" s="71">
        <f>①会場条件に係るヒアリングシート!I13</f>
        <v>2</v>
      </c>
      <c r="Q3" s="71" t="str">
        <f>①会場条件に係るヒアリングシート!E14</f>
        <v>7割程度必要</v>
      </c>
      <c r="R3" s="71" t="str">
        <f>①会場条件に係るヒアリングシート!J14</f>
        <v>有無さえ分ればよい</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必須</v>
      </c>
      <c r="W3" s="71">
        <f>①会場条件に係るヒアリングシート!J17</f>
        <v>10</v>
      </c>
      <c r="X3" s="71" t="str">
        <f>①会場条件に係るヒアリングシート!E18</f>
        <v>中型トラック</v>
      </c>
      <c r="Y3" s="71">
        <f>①会場条件に係るヒアリングシート!H18</f>
        <v>3</v>
      </c>
      <c r="Z3" s="71">
        <f>①会場条件に係るヒアリングシート!F19</f>
        <v>2.2000000000000002</v>
      </c>
      <c r="AA3" s="71">
        <f>①会場条件に係るヒアリングシート!I19</f>
        <v>6.2</v>
      </c>
      <c r="AB3" s="71" t="str">
        <f>①会場条件に係るヒアリングシート!E20</f>
        <v>搬入車両は２tトラック１台・バン２台です</v>
      </c>
      <c r="AC3" s="71" t="str">
        <f>①会場条件に係るヒアリングシート!E25</f>
        <v>不要</v>
      </c>
      <c r="AD3" s="71">
        <f>①会場条件に係るヒアリングシート!E26</f>
        <v>0</v>
      </c>
      <c r="AE3" s="71" t="str">
        <f>①会場条件に係るヒアリングシート!C33</f>
        <v>舞台袖スペースがあるかないか</v>
      </c>
      <c r="AF3" s="71" t="str">
        <f>①会場条件に係るヒアリングシート!C34</f>
        <v>配電盤から舞台までの距離</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t="str">
        <f>①会場条件に係るヒアリングシート!C48</f>
        <v>共演、参加又は体験対象となる児童・生徒</v>
      </c>
      <c r="AP3" s="90" t="str">
        <f>①会場条件に係るヒアリングシート!D48</f>
        <v>１０分程度</v>
      </c>
      <c r="AQ3" s="90" t="str">
        <f>①会場条件に係るヒアリングシート!F48</f>
        <v>ワークショップ実施後、時間外に各自（休み時間や自宅での個人練習等を想定）</v>
      </c>
      <c r="AR3" s="90" t="str">
        <f>①会場条件に係るヒアリングシート!H48</f>
        <v>セリフの練習(ワークショップ実施時に出演台本を配布)</v>
      </c>
      <c r="AS3" s="90" t="str">
        <f>①会場条件に係るヒアリングシート!J48</f>
        <v>基本的に共演は一部の児童・生徒のみ授業を抜けてのご参加ですが、人数に応じてお稽古の一部に参加したり、学年・クラス等全体での共演も可能です。</v>
      </c>
      <c r="AT3" s="90" t="str">
        <f>①会場条件に係るヒアリングシート!C49</f>
        <v>共演、参加又は体験対象となる児童・生徒</v>
      </c>
      <c r="AU3" s="90" t="str">
        <f>①会場条件に係るヒアリングシート!D49</f>
        <v>４５～５０分程度</v>
      </c>
      <c r="AV3" s="90" t="str">
        <f>①会場条件に係るヒアリングシート!F49</f>
        <v>本公演前の１時限</v>
      </c>
      <c r="AW3" s="90" t="str">
        <f>①会場条件に係るヒアリングシート!H49</f>
        <v>共演部分のリハーサル</v>
      </c>
      <c r="AX3" s="90" t="str">
        <f>①会場条件に係るヒアリングシート!J49</f>
        <v>共演を行う全児童・生徒のご参加が必須となり、授業を抜ける必要があります。</v>
      </c>
      <c r="AY3" s="90" t="str">
        <f>①会場条件に係るヒアリングシート!C50</f>
        <v>共演、参加又は体験対象となる児童・生徒</v>
      </c>
      <c r="AZ3" s="90" t="str">
        <f>①会場条件に係るヒアリングシート!D50</f>
        <v>３０分程度</v>
      </c>
      <c r="BA3" s="90" t="str">
        <f>①会場条件に係るヒアリングシート!F50</f>
        <v>本公演の開演直前</v>
      </c>
      <c r="BB3" s="90" t="str">
        <f>①会場条件に係るヒアリングシート!H50</f>
        <v>共演を行う児童・生徒の衣装着付けとメイク</v>
      </c>
      <c r="BC3" s="90" t="str">
        <f>①会場条件に係るヒアリングシート!J50</f>
        <v>リハーサル終了後、開演前にご集合いただきます(メイクは必須ではありません)。</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2024-12-04T01:57:38Z</cp:lastPrinted>
  <dcterms:created xsi:type="dcterms:W3CDTF">2017-09-27T00:12:11Z</dcterms:created>
  <dcterms:modified xsi:type="dcterms:W3CDTF">2024-12-06T04:09:20Z</dcterms:modified>
</cp:coreProperties>
</file>