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48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<sst xmlns="http://schemas.openxmlformats.org/spreadsheetml/2006/main" count="1475" uniqueCount="629">
  <si>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</si>
  <si>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</si>
  <si>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</si>
  <si>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</si>
  <si>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</si>
  <si>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</si>
  <si>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</si>
  <si>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</si>
  <si>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</si>
  <si>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</si>
  <si>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</si>
  <si>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</si>
  <si>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</si>
  <si>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</si>
  <si>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</si>
  <si>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</si>
  <si>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</si>
  <si>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</si>
  <si>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</si>
  <si>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</si>
  <si>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</si>
  <si>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</si>
  <si>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</si>
  <si>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</si>
  <si>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</si>
  <si>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</si>
  <si>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</si>
  <si>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</si>
  <si>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</si>
  <si>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</si>
  <si>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</si>
  <si>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</si>
  <si>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</si>
  <si>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</si>
  <si>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</si>
  <si>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</si>
  <si>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</si>
  <si>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</si>
  <si>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</si>
  <si>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</si>
  <si>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</si>
  <si>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</si>
  <si>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</si>
  <si>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</si>
  <si>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</si>
  <si>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</si>
  <si>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</si>
  <si>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</si>
  <si>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</si>
  <si>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</si>
  <si>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</si>
  <si>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</si>
  <si>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</si>
  <si>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</si>
  <si>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</si>
  <si>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</si>
  <si>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</si>
  <si>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</si>
  <si>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</si>
  <si>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</si>
  <si>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</si>
  <si>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</si>
  <si>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</si>
  <si>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</si>
  <si>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</si>
  <si>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</si>
  <si>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</si>
  <si>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</si>
  <si>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</si>
  <si>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</si>
  <si>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</si>
  <si>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</si>
  <si>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</si>
  <si>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</si>
  <si>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</si>
  <si>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</si>
  <si>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</si>
  <si>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</si>
  <si>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</si>
  <si>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</si>
  <si>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</si>
  <si>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</si>
  <si>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</si>
  <si>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</si>
  <si>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</si>
  <si>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</si>
  <si>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</si>
  <si>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</si>
  <si>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</si>
  <si>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</si>
  <si>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</si>
  <si>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</si>
  <si>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</si>
  <si>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</si>
  <si>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</si>
  <si>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</si>
  <si>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</si>
  <si>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</si>
  <si>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</si>
  <si>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</si>
  <si>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</si>
  <si>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</si>
  <si>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</si>
  <si>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</si>
  <si>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</si>
  <si>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</si>
  <si>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</si>
  <si>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</si>
  <si>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</si>
  <si>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</si>
  <si>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</si>
  <si>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</si>
  <si>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</si>
  <si>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</si>
  <si>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</si>
  <si>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</si>
  <si>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</si>
  <si>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</si>
  <si>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</si>
  <si>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</si>
  <si>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</si>
  <si>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</si>
  <si>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</si>
  <si>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</si>
  <si>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</si>
  <si>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</si>
  <si>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</si>
  <si>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</si>
  <si>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</si>
  <si>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</si>
  <si>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</si>
  <si>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</si>
  <si>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</si>
  <si>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</si>
  <si>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</si>
  <si>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</si>
  <si>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</si>
  <si>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</si>
  <si>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</si>
  <si>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</si>
  <si>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</si>
  <si>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</si>
  <si>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</si>
  <si>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</si>
  <si>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</si>
  <si>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</si>
  <si>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</si>
  <si>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</si>
  <si>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</si>
  <si>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</si>
  <si>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</si>
  <si>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</si>
  <si>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</si>
  <si>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</si>
  <si>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</si>
  <si>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</si>
  <si>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</si>
  <si>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</si>
  <si>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</si>
  <si>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</si>
  <si>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</si>
  <si>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</si>
  <si>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</si>
  <si>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</si>
  <si>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</si>
  <si>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</si>
  <si>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</si>
  <si>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</si>
  <si>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</si>
  <si>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</si>
  <si>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</si>
  <si>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</si>
  <si>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</si>
  <si>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</si>
  <si>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</si>
  <si>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</si>
  <si>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</si>
  <si>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</si>
  <si>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</si>
  <si>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</si>
  <si>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</si>
  <si>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</si>
  <si>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</si>
  <si>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</si>
  <si>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</si>
  <si>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</si>
  <si>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</si>
  <si>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</si>
  <si>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</si>
  <si>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</si>
  <si>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</si>
  <si>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</si>
  <si>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</si>
  <si>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</si>
  <si>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</si>
  <si>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</si>
  <si>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</si>
  <si>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</si>
  <si>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</si>
  <si>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</si>
  <si>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</si>
  <si>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</si>
  <si>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</si>
  <si>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</si>
  <si>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</si>
  <si>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</si>
  <si>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</si>
  <si>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</si>
  <si>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</si>
  <si>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</si>
  <si>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</si>
  <si>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</si>
  <si>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</si>
  <si>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</si>
  <si>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</si>
  <si>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</si>
  <si>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</si>
  <si>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</si>
  <si>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</si>
  <si>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</si>
  <si>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</si>
  <si>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</si>
  <si>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</si>
  <si>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</si>
  <si>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</si>
  <si>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</si>
  <si>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</si>
  <si>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</si>
  <si>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</si>
  <si>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</si>
  <si>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</si>
  <si>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</si>
  <si>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</si>
  <si>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</si>
  <si>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</si>
  <si>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</si>
  <si>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</si>
  <si>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</si>
  <si>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</si>
  <si>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</si>
  <si>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</si>
  <si>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</si>
  <si>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</si>
  <si>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</si>
  <si>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</si>
  <si>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</si>
  <si>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</si>
  <si>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</si>
  <si>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</si>
  <si>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</si>
  <si>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</si>
  <si>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</si>
  <si>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</si>
  <si>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</si>
  <si>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</si>
  <si>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</si>
  <si>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</si>
  <si>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</si>
  <si>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</si>
  <si>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</si>
  <si>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</si>
  <si>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</si>
  <si>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</si>
  <si>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</si>
  <si>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</si>
  <si>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</si>
  <si>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</si>
  <si>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</si>
  <si>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</si>
  <si>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</si>
  <si>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</si>
  <si>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</si>
  <si>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</si>
  <si>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</si>
  <si>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</si>
  <si>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</si>
  <si>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</si>
  <si>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</si>
  <si>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</si>
  <si>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</si>
  <si>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</si>
  <si>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</si>
  <si>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</si>
  <si>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</si>
  <si>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</si>
  <si>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</si>
  <si>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</si>
  <si>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</si>
  <si>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</si>
  <si>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</si>
  <si>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</si>
  <si>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</si>
  <si>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</si>
  <si>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</si>
  <si>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</si>
  <si>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</si>
  <si>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</si>
  <si>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</si>
  <si>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</si>
  <si>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</si>
  <si>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</si>
  <si>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</si>
  <si>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</si>
  <si>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</si>
  <si>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</si>
  <si>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</si>
  <si>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</si>
  <si>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</si>
  <si>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</si>
  <si>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</si>
  <si>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</si>
  <si>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</si>
  <si>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</si>
  <si>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</si>
  <si>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</si>
  <si>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</si>
  <si>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</si>
  <si>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</si>
  <si>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</si>
  <si>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</si>
  <si>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</si>
  <si>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</si>
  <si>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</si>
  <si>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</si>
  <si>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</si>
  <si>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</si>
  <si>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</si>
  <si>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</si>
  <si>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</si>
  <si>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</si>
  <si>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</si>
  <si>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</si>
  <si>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</si>
  <si>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</si>
  <si>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</si>
  <si>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</si>
  <si>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</si>
  <si>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</si>
  <si>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</si>
  <si>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</si>
  <si>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</si>
  <si>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</si>
  <si>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</si>
  <si>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</si>
  <si>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</si>
  <si>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</si>
  <si>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</si>
  <si>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</si>
  <si>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</si>
  <si>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</si>
  <si>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</si>
  <si>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</si>
  <si>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</si>
  <si>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</si>
  <si>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</si>
  <si>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</si>
  <si>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</si>
  <si>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</si>
  <si>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</si>
  <si>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</si>
  <si>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</si>
  <si>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</si>
  <si>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</si>
  <si>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</si>
  <si>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</si>
  <si>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</si>
  <si>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</si>
  <si>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</si>
  <si>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</si>
  <si>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</si>
  <si>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</si>
  <si>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</si>
  <si>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</si>
  <si>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</si>
  <si>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</si>
  <si>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</si>
  <si>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</si>
  <si>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</si>
  <si>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</si>
  <si>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</si>
  <si>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</si>
  <si>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</si>
  <si>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</si>
  <si>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</si>
  <si>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</si>
  <si>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</si>
  <si>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</si>
  <si>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</si>
  <si>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</si>
  <si>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</si>
  <si>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</si>
  <si>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</si>
  <si>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</si>
  <si>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</si>
  <si>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</si>
  <si>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</si>
  <si>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</si>
  <si>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</si>
  <si>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</si>
  <si>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</si>
  <si>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</si>
  <si>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</si>
  <si>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</si>
  <si>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</si>
  <si>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</si>
  <si>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</si>
  <si>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</si>
  <si>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</si>
  <si>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</si>
  <si>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</si>
  <si>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</si>
  <si>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</si>
  <si>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</si>
  <si>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</si>
  <si>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</si>
  <si>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</si>
  <si>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</si>
  <si>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</si>
  <si>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</si>
  <si>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</si>
  <si>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</si>
  <si>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</si>
  <si>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</si>
  <si>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</si>
  <si>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</si>
  <si>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</si>
  <si>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</si>
  <si>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</si>
  <si>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</si>
  <si>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</si>
  <si>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</si>
  <si>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</si>
  <si>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</si>
  <si>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</si>
  <si>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</si>
  <si>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</si>
  <si>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</si>
  <si>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</si>
  <si>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</si>
  <si>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</si>
  <si>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</si>
  <si>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</si>
  <si>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</si>
  <si>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</si>
  <si>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</si>
  <si>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</si>
  <si>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</si>
  <si>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</si>
  <si>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</si>
  <si>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</si>
  <si>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</si>
  <si>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</si>
  <si>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</si>
  <si>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</si>
  <si>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</si>
  <si>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</si>
  <si>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</si>
  <si>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</si>
  <si>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</si>
  <si>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</si>
  <si>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</si>
  <si>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</si>
  <si>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</si>
  <si>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</si>
  <si>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</si>
  <si>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</si>
  <si>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</si>
  <si>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</si>
  <si>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</si>
  <si>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</si>
  <si>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</si>
  <si>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</si>
  <si>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</si>
  <si>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</si>
  <si>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</si>
  <si>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</si>
  <si>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</si>
  <si>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</si>
  <si>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</si>
  <si>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</si>
  <si>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</si>
  <si>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</si>
  <si>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</si>
  <si>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</si>
  <si>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</si>
  <si>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</si>
  <si>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</si>
  <si>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</si>
  <si>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</si>
  <si>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</si>
  <si>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</si>
  <si>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</si>
  <si>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</si>
  <si>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</si>
  <si>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</si>
  <si>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</si>
  <si>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</si>
  <si>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</si>
  <si>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</si>
  <si>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</si>
  <si>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</si>
  <si>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</si>
  <si>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</si>
  <si>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</si>
  <si>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</si>
  <si>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</si>
  <si>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</si>
  <si>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</si>
  <si>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</si>
  <si>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</si>
  <si>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</si>
  <si>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</si>
  <si>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</si>
  <si>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</si>
  <si>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</si>
  <si>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</si>
  <si>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</si>
  <si>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</si>
  <si>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</si>
  <si>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</si>
  <si>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</si>
  <si>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</si>
  <si>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</si>
  <si>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</si>
  <si>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</si>
  <si>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</si>
  <si>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</si>
  <si>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</si>
  <si>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</si>
  <si>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</si>
  <si>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</si>
  <si>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</si>
  <si>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</si>
  <si>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</si>
  <si>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</si>
  <si>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</si>
  <si>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</si>
  <si>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</si>
  <si>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</si>
  <si>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</si>
  <si>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</si>
  <si>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</si>
  <si>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</si>
  <si>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</si>
  <si>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</si>
  <si>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</si>
  <si>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</si>
  <si>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</si>
  <si>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</si>
  <si>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</si>
  <si>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</si>
  <si>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</si>
  <si>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</si>
  <si>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</si>
  <si>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</si>
  <si>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</si>
  <si>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</si>
  <si>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</si>
  <si>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</si>
  <si>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</si>
  <si>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</si>
  <si>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</si>
  <si>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</si>
  <si>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</si>
  <si>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</si>
  <si>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</si>
  <si>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</si>
  <si>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</si>
  <si>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</si>
  <si>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</si>
  <si>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</si>
  <si>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</si>
  <si>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</si>
  <si>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</si>
  <si>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</si>
  <si>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</si>
  <si>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</si>
  <si>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</si>
  <si>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</si>
  <si>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</si>
  <si>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</si>
  <si>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</si>
  <si>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</si>
  <si>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</si>
  <si>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</si>
  <si>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</si>
  <si>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</si>
  <si>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</si>
  <si>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</si>
  <si>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</si>
  <si>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</si>
  <si>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</si>
  <si>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</si>
  <si>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</si>
  <si>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</si>
  <si>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</si>
  <si>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</si>
  <si>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</si>
  <si>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</si>
  <si>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</si>
  <si>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</si>
  <si>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</si>
  <si>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</si>
  <si>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</si>
  <si>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</si>
  <si>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</si>
  <si>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</si>
  <si>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</si>
  <si>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</si>
  <si>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</si>
  <si>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</si>
  <si>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</si>
  <si>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</si>
  <si>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</si>
  <si>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</si>
  <si>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</si>
  <si>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</si>
  <si>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応相談</t>
  </si>
  <si>
    <t>ハイエース</t>
  </si>
  <si>
    <t>約10</t>
    <rPh sb="0" eb="1">
      <t>ヤク</t>
    </rPh>
    <phoneticPr fontId="1"/>
  </si>
  <si>
    <t>約4</t>
    <rPh sb="0" eb="1">
      <t>ヤク</t>
    </rPh>
    <phoneticPr fontId="1"/>
  </si>
  <si>
    <t>応相談</t>
    <rPh sb="0" eb="3">
      <t>オウソウダン</t>
    </rPh>
    <phoneticPr fontId="1"/>
  </si>
  <si>
    <t>約2</t>
    <rPh sb="0" eb="1">
      <t>ヤク</t>
    </rPh>
    <phoneticPr fontId="1"/>
  </si>
  <si>
    <t>制限なし</t>
    <rPh sb="0" eb="2">
      <t>セイゲン</t>
    </rPh>
    <phoneticPr fontId="1"/>
  </si>
  <si>
    <t>約5</t>
    <rPh sb="0" eb="1">
      <t>ヤク</t>
    </rPh>
    <phoneticPr fontId="1"/>
  </si>
  <si>
    <t>10分～20分</t>
    <rPh sb="2" eb="3">
      <t>フン</t>
    </rPh>
    <rPh sb="6" eb="7">
      <t>フン</t>
    </rPh>
    <phoneticPr fontId="1"/>
  </si>
  <si>
    <t>本公演前</t>
    <rPh sb="0" eb="1">
      <t>ホン</t>
    </rPh>
    <rPh sb="1" eb="3">
      <t>コウエン</t>
    </rPh>
    <rPh sb="3" eb="4">
      <t>マエ</t>
    </rPh>
    <phoneticPr fontId="1"/>
  </si>
  <si>
    <t>共演曲「さくら」の　　リハーサル</t>
    <rPh sb="0" eb="2">
      <t>キョウエン</t>
    </rPh>
    <rPh sb="2" eb="3">
      <t>キョク</t>
    </rPh>
    <phoneticPr fontId="1"/>
  </si>
  <si>
    <t>リーサル時間は学校の時間割に差支えないよう、ご相談いたします。</t>
    <rPh sb="4" eb="6">
      <t>ジカン</t>
    </rPh>
    <rPh sb="7" eb="9">
      <t>ガッコウ</t>
    </rPh>
    <rPh sb="10" eb="13">
      <t>ジカンワリ</t>
    </rPh>
    <rPh sb="14" eb="16">
      <t>サシツカ</t>
    </rPh>
    <rPh sb="23" eb="25">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</si>
</sst>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303325</xdr:colOff>
      <xdr:row>58</xdr:row>
      <xdr:rowOff>132598</xdr:rowOff>
    </xdr:from>
    <xdr:to>
      <xdr:col>10</xdr:col>
      <xdr:colOff>569118</xdr:colOff>
      <xdr:row>96</xdr:row>
      <xdr:rowOff>182078</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01014" y="20395688"/>
          <a:ext cx="7706076" cy="8909527"/>
          <a:chOff x="362857" y="10982477"/>
          <a:chExt cx="5733143" cy="7050154"/>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50154"/>
            <a:chOff x="362857" y="10982477"/>
            <a:chExt cx="5733143" cy="7050154"/>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3185859" y="17789253"/>
            <a:ext cx="137720" cy="223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200" b="1">
              <a:solidFill>
                <a:schemeClr val="accent5">
                  <a:lumMod val="60000"/>
                  <a:lumOff val="40000"/>
                </a:schemeClr>
              </a:solidFill>
            </a:endParaRP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739888</xdr:colOff>
      <xdr:row>77</xdr:row>
      <xdr:rowOff>137687</xdr:rowOff>
    </xdr:from>
    <xdr:to>
      <xdr:col>9</xdr:col>
      <xdr:colOff>112884</xdr:colOff>
      <xdr:row>78</xdr:row>
      <xdr:rowOff>175279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764275" y="24794857"/>
          <a:ext cx="5159883" cy="280210"/>
          <a:chOff x="1076477" y="14923118"/>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18"/>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a:t>
            </a: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a:t>
            </a:r>
            <a:r>
              <a:rPr kumimoji="1" lang="en-US" altLang="ja-JP" sz="1100" b="1"/>
              <a:t>8</a:t>
            </a:r>
            <a:r>
              <a:rPr kumimoji="1" lang="ja-JP" altLang="en-US" sz="1100" b="1"/>
              <a:t>　　ｍ</a:t>
            </a:r>
          </a:p>
        </xdr:txBody>
      </xdr:sp>
    </xdr:grpSp>
    <xdr:clientData/>
  </xdr:twoCellAnchor>
  <xdr:twoCellAnchor>
    <xdr:from>
      <xdr:col>2</xdr:col>
      <xdr:colOff>739888</xdr:colOff>
      <xdr:row>79</xdr:row>
      <xdr:rowOff>22490</xdr:rowOff>
    </xdr:from>
    <xdr:to>
      <xdr:col>9</xdr:col>
      <xdr:colOff>200705</xdr:colOff>
      <xdr:row>93</xdr:row>
      <xdr:rowOff>189365</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68928" y="25068137"/>
          <a:ext cx="5235348" cy="339857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215500</xdr:colOff>
      <xdr:row>59</xdr:row>
      <xdr:rowOff>204107</xdr:rowOff>
    </xdr:from>
    <xdr:to>
      <xdr:col>8</xdr:col>
      <xdr:colOff>637835</xdr:colOff>
      <xdr:row>67</xdr:row>
      <xdr:rowOff>25514</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69473" y="20546786"/>
          <a:ext cx="4547000" cy="166687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449295</xdr:colOff>
      <xdr:row>68</xdr:row>
      <xdr:rowOff>187297</xdr:rowOff>
    </xdr:from>
    <xdr:to>
      <xdr:col>2</xdr:col>
      <xdr:colOff>569800</xdr:colOff>
      <xdr:row>80</xdr:row>
      <xdr:rowOff>42522</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53402" y="22613569"/>
          <a:ext cx="945438" cy="266169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425224</xdr:colOff>
      <xdr:row>68</xdr:row>
      <xdr:rowOff>181623</xdr:rowOff>
    </xdr:from>
    <xdr:to>
      <xdr:col>10</xdr:col>
      <xdr:colOff>476250</xdr:colOff>
      <xdr:row>80</xdr:row>
      <xdr:rowOff>93549</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228795" y="22607895"/>
          <a:ext cx="875959" cy="27184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N75" sqref="N75"/>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74" t="s">
        <v>128</v>
      </c>
      <c r="D2" s="27" t="s">
        <v>5</v>
      </c>
      <c r="E2" s="29" t="str">
        <f>VLOOKUP($C$2,'R7_制作団体一覧'!A:H,2,FALSE)</f>
        <v>伝統芸能分野</v>
      </c>
      <c r="F2" s="26" t="s">
        <v>2</v>
      </c>
      <c r="G2" s="30" t="str">
        <f>VLOOKUP($C$2,'R7_制作団体一覧'!A:H,3,FALSE)</f>
        <v>邦楽</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9" t="str">
        <f>VLOOKUP($C$2,'R7_制作団体一覧'!A:H,8,FALSE)</f>
        <v>邦楽グループ「玉手箱」</v>
      </c>
      <c r="D3" s="99"/>
      <c r="E3" s="99"/>
      <c r="F3" s="99"/>
      <c r="G3" s="27" t="s">
        <v>4</v>
      </c>
      <c r="H3" s="100" t="str">
        <f>VLOOKUP($C$2,'R7_制作団体一覧'!A:H,7,FALSE)</f>
        <v>株式会社アート・メディア・オフィス</v>
      </c>
      <c r="I3" s="100"/>
      <c r="J3" s="100"/>
      <c r="K3" s="100"/>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1" t="s">
        <v>471</v>
      </c>
      <c r="C5" s="101"/>
      <c r="D5" s="101"/>
      <c r="E5" s="101"/>
      <c r="F5" s="101"/>
      <c r="G5" s="101"/>
      <c r="H5" s="101"/>
      <c r="I5" s="101"/>
      <c r="J5" s="101"/>
      <c r="K5" s="101"/>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2" t="s">
        <v>462</v>
      </c>
      <c r="C7" s="102"/>
      <c r="D7" s="102"/>
      <c r="E7" s="102"/>
      <c r="F7" s="102"/>
      <c r="G7" s="102"/>
      <c r="H7" s="102"/>
      <c r="I7" s="102"/>
      <c r="J7" s="102"/>
      <c r="K7" s="102"/>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613</v>
      </c>
      <c r="F9" s="104"/>
      <c r="G9" s="105" t="s">
        <v>47</v>
      </c>
      <c r="H9" s="106"/>
      <c r="I9" s="106"/>
      <c r="J9" s="47" t="s">
        <v>623</v>
      </c>
      <c r="K9" s="48" t="s">
        <v>440</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50" t="s">
        <v>619</v>
      </c>
      <c r="G10" s="51" t="s">
        <v>40</v>
      </c>
      <c r="H10" s="52" t="s">
        <v>42</v>
      </c>
      <c r="I10" s="53" t="s">
        <v>620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t="s">
        <v>623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614</v>
      </c>
      <c r="G12" s="116"/>
      <c r="H12" s="117" t="s">
        <v>45</v>
      </c>
      <c r="I12" s="118"/>
      <c r="J12" s="119" t="s">
        <v>614</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t="s">
        <v>621</v>
      </c>
      <c r="G13" s="51" t="s">
        <v>40</v>
      </c>
      <c r="H13" s="49" t="s">
        <v>7</v>
      </c>
      <c r="I13" s="50" t="s">
        <v>622</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615</v>
      </c>
      <c r="F14" s="122"/>
      <c r="G14" s="123" t="s">
        <v>50</v>
      </c>
      <c r="H14" s="124"/>
      <c r="I14" s="124"/>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616</v>
      </c>
      <c r="F15" s="131"/>
      <c r="G15" s="134" t="s">
        <v>48</v>
      </c>
      <c r="H15" s="135"/>
      <c r="I15" s="135"/>
      <c r="J15" s="122"/>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t="s">
        <v>615</v>
      </c>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617</v>
      </c>
      <c r="F17" s="126"/>
      <c r="G17" s="140" t="s">
        <v>53</v>
      </c>
      <c r="H17" s="141"/>
      <c r="I17" s="141"/>
      <c r="J17" s="47" t="s">
        <v>621</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618</v>
      </c>
      <c r="F18" s="143"/>
      <c r="G18" s="44" t="s">
        <v>56</v>
      </c>
      <c r="H18" s="45">
        <v>2</v>
      </c>
      <c r="I18" s="46" t="s">
        <v>57</v>
      </c>
      <c r="J18" s="124"/>
      <c r="K18" s="144"/>
      <c r="L18" s="24"/>
      <c r="M18" s="43"/>
      <c r="N18" s="43"/>
      <c r="O18" s="43"/>
      <c r="P18" s="43"/>
      <c r="Q18" s="43"/>
      <c r="R18" s="43"/>
      <c r="S18" s="43"/>
      <c r="T18" s="43"/>
      <c r="U18" s="43"/>
      <c r="V18" s="43"/>
      <c r="W18" s="43"/>
      <c r="X18" s="43"/>
      <c r="Y18" s="43"/>
      <c r="Z18" s="43"/>
    </row>
    <row r="19" spans="1:26" ht="27.95" customHeight="1" x14ac:dyDescent="0.15">
      <c r="A19" s="23"/>
      <c r="B19" s="145" t="s">
        <v>59</v>
      </c>
      <c r="C19" s="146"/>
      <c r="D19" s="147"/>
      <c r="E19" s="61" t="s">
        <v>54</v>
      </c>
      <c r="F19" s="62" t="s">
        <v>622</v>
      </c>
      <c r="G19" s="63" t="s">
        <v>40</v>
      </c>
      <c r="H19" s="64" t="s">
        <v>55</v>
      </c>
      <c r="I19" s="62" t="s">
        <v>624</v>
      </c>
      <c r="J19" s="148" t="s">
        <v>40</v>
      </c>
      <c r="K19" s="149"/>
      <c r="L19" s="23"/>
      <c r="M19" s="43"/>
      <c r="N19" s="43"/>
      <c r="O19" s="43"/>
      <c r="P19" s="43"/>
      <c r="Q19" s="43"/>
      <c r="R19" s="43"/>
      <c r="S19" s="43"/>
      <c r="T19" s="43"/>
      <c r="U19" s="43"/>
      <c r="V19" s="43"/>
      <c r="W19" s="43"/>
      <c r="X19" s="43"/>
      <c r="Y19" s="43"/>
      <c r="Z19" s="43"/>
    </row>
    <row r="20" spans="1:26" ht="51" customHeight="1" x14ac:dyDescent="0.15">
      <c r="A20" s="23"/>
      <c r="B20" s="145" t="s">
        <v>461</v>
      </c>
      <c r="C20" s="146"/>
      <c r="D20" s="147"/>
      <c r="E20" s="153"/>
      <c r="F20" s="154"/>
      <c r="G20" s="154"/>
      <c r="H20" s="154"/>
      <c r="I20" s="154"/>
      <c r="J20" s="154"/>
      <c r="K20" s="155"/>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615</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467</v>
      </c>
      <c r="C32" s="166"/>
      <c r="D32" s="166"/>
      <c r="E32" s="166"/>
      <c r="F32" s="167"/>
      <c r="G32" s="168" t="s">
        <v>468</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1"/>
      <c r="D33" s="172"/>
      <c r="E33" s="172"/>
      <c r="F33" s="172"/>
      <c r="G33" s="173"/>
      <c r="H33" s="173"/>
      <c r="I33" s="173"/>
      <c r="J33" s="173"/>
      <c r="K33" s="173"/>
      <c r="L33" s="21"/>
      <c r="M33" s="43"/>
      <c r="N33" s="43"/>
      <c r="O33" s="43"/>
      <c r="P33" s="43"/>
      <c r="Q33" s="43"/>
      <c r="R33" s="43"/>
      <c r="S33" s="43"/>
      <c r="T33" s="43"/>
      <c r="U33" s="43"/>
      <c r="V33" s="43"/>
      <c r="W33" s="43"/>
      <c r="X33" s="43"/>
      <c r="Y33" s="43"/>
      <c r="Z33" s="43"/>
    </row>
    <row r="34" spans="1:26" ht="36.75" customHeight="1" x14ac:dyDescent="0.15">
      <c r="B34" s="41">
        <v>2</v>
      </c>
      <c r="C34" s="171"/>
      <c r="D34" s="172"/>
      <c r="E34" s="172"/>
      <c r="F34" s="172"/>
      <c r="G34" s="173"/>
      <c r="H34" s="173"/>
      <c r="I34" s="173"/>
      <c r="J34" s="173"/>
      <c r="K34" s="173"/>
      <c r="L34" s="21"/>
      <c r="M34" s="43"/>
      <c r="N34" s="43"/>
      <c r="O34" s="43"/>
      <c r="P34" s="43"/>
      <c r="Q34" s="43"/>
      <c r="R34" s="43"/>
      <c r="S34" s="43"/>
      <c r="T34" s="43"/>
      <c r="U34" s="43"/>
      <c r="V34" s="43"/>
      <c r="W34" s="43"/>
      <c r="X34" s="43"/>
      <c r="Y34" s="43"/>
      <c r="Z34" s="43"/>
    </row>
    <row r="35" spans="1:26" ht="36.75" customHeight="1" x14ac:dyDescent="0.15">
      <c r="B35" s="41">
        <v>3</v>
      </c>
      <c r="C35" s="171"/>
      <c r="D35" s="172"/>
      <c r="E35" s="172"/>
      <c r="F35" s="172"/>
      <c r="G35" s="173"/>
      <c r="H35" s="173"/>
      <c r="I35" s="173"/>
      <c r="J35" s="173"/>
      <c r="K35" s="173"/>
      <c r="L35" s="21"/>
      <c r="M35" s="43"/>
      <c r="N35" s="43"/>
      <c r="O35" s="43"/>
      <c r="P35" s="43"/>
      <c r="Q35" s="43"/>
      <c r="R35" s="43"/>
      <c r="S35" s="43"/>
      <c r="T35" s="43"/>
      <c r="U35" s="43"/>
      <c r="V35" s="43"/>
      <c r="W35" s="43"/>
      <c r="X35" s="43"/>
      <c r="Y35" s="43"/>
      <c r="Z35" s="43"/>
    </row>
    <row r="36" spans="1:26" ht="36.75" hidden="1" customHeight="1" x14ac:dyDescent="0.15">
      <c r="B36" s="41">
        <v>4</v>
      </c>
      <c r="C36" s="171"/>
      <c r="D36" s="172"/>
      <c r="E36" s="172"/>
      <c r="F36" s="172"/>
      <c r="G36" s="173"/>
      <c r="H36" s="173"/>
      <c r="I36" s="173"/>
      <c r="J36" s="173"/>
      <c r="K36" s="173"/>
      <c r="L36" s="23"/>
      <c r="M36" s="43"/>
      <c r="N36" s="43"/>
      <c r="O36" s="43"/>
      <c r="P36" s="43"/>
      <c r="Q36" s="43"/>
      <c r="R36" s="43"/>
      <c r="S36" s="43"/>
      <c r="T36" s="43"/>
      <c r="U36" s="43"/>
      <c r="V36" s="43"/>
      <c r="W36" s="43"/>
      <c r="X36" s="43"/>
      <c r="Y36" s="43"/>
      <c r="Z36" s="43"/>
    </row>
    <row r="37" spans="1:26" ht="36.75" hidden="1" customHeight="1" x14ac:dyDescent="0.15">
      <c r="B37" s="41">
        <v>5</v>
      </c>
      <c r="C37" s="171"/>
      <c r="D37" s="172"/>
      <c r="E37" s="172"/>
      <c r="F37" s="172"/>
      <c r="G37" s="173"/>
      <c r="H37" s="173"/>
      <c r="I37" s="173"/>
      <c r="J37" s="173"/>
      <c r="K37" s="17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1"/>
      <c r="E47" s="162"/>
      <c r="F47" s="163"/>
      <c r="G47" s="164"/>
      <c r="H47" s="163"/>
      <c r="I47" s="164"/>
      <c r="J47" s="163"/>
      <c r="K47" s="164"/>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1"/>
      <c r="E48" s="162"/>
      <c r="F48" s="163"/>
      <c r="G48" s="164"/>
      <c r="H48" s="163"/>
      <c r="I48" s="164"/>
      <c r="J48" s="163"/>
      <c r="K48" s="164"/>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1" t="s">
        <v>625</v>
      </c>
      <c r="E49" s="162"/>
      <c r="F49" s="163" t="s">
        <v>626</v>
      </c>
      <c r="G49" s="164"/>
      <c r="H49" s="163" t="s">
        <v>627</v>
      </c>
      <c r="I49" s="164"/>
      <c r="J49" s="163" t="s">
        <v>628</v>
      </c>
      <c r="K49" s="164"/>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448</v>
      </c>
      <c r="B51" s="102" t="s">
        <v>464</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6" t="s">
        <v>10</v>
      </c>
      <c r="C53" s="176"/>
      <c r="D53" s="176"/>
      <c r="E53" s="176"/>
      <c r="F53" s="176"/>
      <c r="G53" s="176"/>
      <c r="H53" s="176"/>
      <c r="I53" s="176"/>
      <c r="J53" s="176"/>
      <c r="K53" s="17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7" t="s">
        <v>9</v>
      </c>
      <c r="C55" s="177"/>
      <c r="D55" s="177"/>
      <c r="E55" s="177"/>
      <c r="F55" s="38" t="s">
        <v>6</v>
      </c>
      <c r="G55" s="178" t="str">
        <f>F13</f>
        <v>応相談</v>
      </c>
      <c r="H55" s="179"/>
      <c r="I55" s="20" t="s">
        <v>7</v>
      </c>
      <c r="J55" s="178" t="str">
        <f>I13</f>
        <v>約2</v>
      </c>
      <c r="K55" s="179"/>
      <c r="L55" s="19"/>
      <c r="M55" s="32"/>
      <c r="W55" s="32"/>
      <c r="X55" s="32"/>
      <c r="Y55" s="32"/>
    </row>
    <row r="56" spans="1:26" ht="16.899999999999999" customHeight="1" x14ac:dyDescent="0.15">
      <c r="A56" s="19"/>
      <c r="B56" s="174" t="s">
        <v>8</v>
      </c>
      <c r="C56" s="174"/>
      <c r="D56" s="174"/>
      <c r="E56" s="174"/>
      <c r="F56" s="174"/>
      <c r="G56" s="175" t="str">
        <f>E17</f>
        <v>応相談</v>
      </c>
      <c r="H56" s="175"/>
      <c r="I56" s="175"/>
      <c r="J56" s="175"/>
      <c r="K56" s="175"/>
      <c r="L56" s="19"/>
      <c r="M56" s="32"/>
      <c r="W56" s="32"/>
      <c r="X56" s="32"/>
      <c r="Y56" s="32"/>
    </row>
    <row r="57" spans="1:26" ht="16.899999999999999" customHeight="1" x14ac:dyDescent="0.15">
      <c r="A57" s="19"/>
      <c r="B57" s="174" t="s">
        <v>12</v>
      </c>
      <c r="C57" s="174"/>
      <c r="D57" s="174"/>
      <c r="E57" s="174"/>
      <c r="F57" s="174"/>
      <c r="G57" s="175" t="str">
        <f>J17</f>
        <v>応相談</v>
      </c>
      <c r="H57" s="175"/>
      <c r="I57" s="175"/>
      <c r="J57" s="175"/>
      <c r="K57" s="17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20" zoomScaleNormal="106" zoomScaleSheetLayoutView="100" workbookViewId="0">
      <selection activeCell="M47" sqref="M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99" t="s">
        <v>611</v>
      </c>
      <c r="D3" s="99"/>
      <c r="E3" s="99"/>
      <c r="F3" s="99"/>
      <c r="G3" s="27" t="s">
        <v>4</v>
      </c>
      <c r="H3" s="100" t="s">
        <v>612</v>
      </c>
      <c r="I3" s="100"/>
      <c r="J3" s="100"/>
      <c r="K3" s="100"/>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1" t="s">
        <v>471</v>
      </c>
      <c r="C5" s="101"/>
      <c r="D5" s="101"/>
      <c r="E5" s="101"/>
      <c r="F5" s="101"/>
      <c r="G5" s="101"/>
      <c r="H5" s="101"/>
      <c r="I5" s="101"/>
      <c r="J5" s="101"/>
      <c r="K5" s="101"/>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2" t="s">
        <v>462</v>
      </c>
      <c r="C7" s="102"/>
      <c r="D7" s="102"/>
      <c r="E7" s="102"/>
      <c r="F7" s="102"/>
      <c r="G7" s="102"/>
      <c r="H7" s="102"/>
      <c r="I7" s="102"/>
      <c r="J7" s="102"/>
      <c r="K7" s="102"/>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423</v>
      </c>
      <c r="F9" s="104"/>
      <c r="G9" s="105" t="s">
        <v>47</v>
      </c>
      <c r="H9" s="106"/>
      <c r="I9" s="106"/>
      <c r="J9" s="47">
        <v>500</v>
      </c>
      <c r="K9" s="48" t="s">
        <v>440</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419</v>
      </c>
      <c r="G12" s="116"/>
      <c r="H12" s="117" t="s">
        <v>45</v>
      </c>
      <c r="I12" s="118"/>
      <c r="J12" s="119" t="s">
        <v>419</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v>2</v>
      </c>
      <c r="G13" s="51" t="s">
        <v>40</v>
      </c>
      <c r="H13" s="49" t="s">
        <v>7</v>
      </c>
      <c r="I13" s="50">
        <v>2</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424</v>
      </c>
      <c r="F14" s="122"/>
      <c r="G14" s="123" t="s">
        <v>50</v>
      </c>
      <c r="H14" s="124"/>
      <c r="I14" s="124"/>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425</v>
      </c>
      <c r="F15" s="131"/>
      <c r="G15" s="134" t="s">
        <v>48</v>
      </c>
      <c r="H15" s="135"/>
      <c r="I15" s="135"/>
      <c r="J15" s="122" t="s">
        <v>426</v>
      </c>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422</v>
      </c>
      <c r="F17" s="126"/>
      <c r="G17" s="140" t="s">
        <v>53</v>
      </c>
      <c r="H17" s="141"/>
      <c r="I17" s="141"/>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427</v>
      </c>
      <c r="F18" s="143"/>
      <c r="G18" s="44" t="s">
        <v>56</v>
      </c>
      <c r="H18" s="45">
        <v>2</v>
      </c>
      <c r="I18" s="46" t="s">
        <v>57</v>
      </c>
      <c r="J18" s="124"/>
      <c r="K18" s="144"/>
      <c r="L18" s="24"/>
      <c r="M18" s="43"/>
      <c r="N18" s="43"/>
      <c r="O18" s="43"/>
      <c r="P18" s="43"/>
      <c r="Q18" s="43"/>
      <c r="R18" s="43"/>
      <c r="S18" s="43"/>
      <c r="T18" s="43"/>
      <c r="U18" s="43"/>
      <c r="V18" s="43"/>
      <c r="W18" s="43"/>
      <c r="X18" s="43"/>
      <c r="Y18" s="43"/>
      <c r="Z18" s="43"/>
    </row>
    <row r="19" spans="1:26" ht="27.95" customHeight="1" thickBot="1" x14ac:dyDescent="0.2">
      <c r="A19" s="23"/>
      <c r="B19" s="145" t="s">
        <v>59</v>
      </c>
      <c r="C19" s="146"/>
      <c r="D19" s="147"/>
      <c r="E19" s="61" t="s">
        <v>54</v>
      </c>
      <c r="F19" s="62">
        <v>2.1</v>
      </c>
      <c r="G19" s="63" t="s">
        <v>40</v>
      </c>
      <c r="H19" s="64" t="s">
        <v>55</v>
      </c>
      <c r="I19" s="62">
        <v>6.2</v>
      </c>
      <c r="J19" s="148" t="s">
        <v>40</v>
      </c>
      <c r="K19" s="149"/>
      <c r="L19" s="23"/>
      <c r="M19" s="43"/>
      <c r="N19" s="43"/>
      <c r="O19" s="43"/>
      <c r="P19" s="43"/>
      <c r="Q19" s="43"/>
      <c r="R19" s="43"/>
      <c r="S19" s="43"/>
      <c r="T19" s="43"/>
      <c r="U19" s="43"/>
      <c r="V19" s="43"/>
      <c r="W19" s="43"/>
      <c r="X19" s="43"/>
      <c r="Y19" s="43"/>
      <c r="Z19" s="43"/>
    </row>
    <row r="20" spans="1:26" ht="75.75" customHeight="1" thickTop="1" thickBot="1" x14ac:dyDescent="0.2">
      <c r="A20" s="23"/>
      <c r="B20" s="145" t="s">
        <v>461</v>
      </c>
      <c r="C20" s="146"/>
      <c r="D20" s="146"/>
      <c r="E20" s="180" t="s">
        <v>472</v>
      </c>
      <c r="F20" s="181"/>
      <c r="G20" s="181"/>
      <c r="H20" s="181"/>
      <c r="I20" s="181"/>
      <c r="J20" s="181"/>
      <c r="K20" s="182"/>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421</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467</v>
      </c>
      <c r="C32" s="166"/>
      <c r="D32" s="166"/>
      <c r="E32" s="166"/>
      <c r="F32" s="167"/>
      <c r="G32" s="168" t="s">
        <v>468</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1"/>
      <c r="D33" s="172"/>
      <c r="E33" s="172"/>
      <c r="F33" s="172"/>
      <c r="G33" s="173"/>
      <c r="H33" s="173"/>
      <c r="I33" s="173"/>
      <c r="J33" s="173"/>
      <c r="K33" s="173"/>
      <c r="L33" s="21"/>
      <c r="M33" s="43"/>
      <c r="N33" s="43"/>
      <c r="O33" s="43"/>
      <c r="P33" s="43"/>
      <c r="Q33" s="43"/>
      <c r="R33" s="43"/>
      <c r="S33" s="43"/>
      <c r="T33" s="43"/>
      <c r="U33" s="43"/>
      <c r="V33" s="43"/>
      <c r="W33" s="43"/>
      <c r="X33" s="43"/>
      <c r="Y33" s="43"/>
      <c r="Z33" s="43"/>
    </row>
    <row r="34" spans="1:26" ht="36.75" customHeight="1" x14ac:dyDescent="0.15">
      <c r="B34" s="41">
        <v>2</v>
      </c>
      <c r="C34" s="171"/>
      <c r="D34" s="172"/>
      <c r="E34" s="172"/>
      <c r="F34" s="172"/>
      <c r="G34" s="173"/>
      <c r="H34" s="173"/>
      <c r="I34" s="173"/>
      <c r="J34" s="173"/>
      <c r="K34" s="173"/>
      <c r="L34" s="21"/>
      <c r="M34" s="43"/>
      <c r="N34" s="43"/>
      <c r="O34" s="43"/>
      <c r="P34" s="43"/>
      <c r="Q34" s="43"/>
      <c r="R34" s="43"/>
      <c r="S34" s="43"/>
      <c r="T34" s="43"/>
      <c r="U34" s="43"/>
      <c r="V34" s="43"/>
      <c r="W34" s="43"/>
      <c r="X34" s="43"/>
      <c r="Y34" s="43"/>
      <c r="Z34" s="43"/>
    </row>
    <row r="35" spans="1:26" ht="36.75" customHeight="1" x14ac:dyDescent="0.15">
      <c r="B35" s="41">
        <v>3</v>
      </c>
      <c r="C35" s="171"/>
      <c r="D35" s="172"/>
      <c r="E35" s="172"/>
      <c r="F35" s="172"/>
      <c r="G35" s="173"/>
      <c r="H35" s="173"/>
      <c r="I35" s="173"/>
      <c r="J35" s="173"/>
      <c r="K35" s="173"/>
      <c r="L35" s="21"/>
      <c r="M35" s="43"/>
      <c r="N35" s="43"/>
      <c r="O35" s="43"/>
      <c r="P35" s="43"/>
      <c r="Q35" s="43"/>
      <c r="R35" s="43"/>
      <c r="S35" s="43"/>
      <c r="T35" s="43"/>
      <c r="U35" s="43"/>
      <c r="V35" s="43"/>
      <c r="W35" s="43"/>
      <c r="X35" s="43"/>
      <c r="Y35" s="43"/>
      <c r="Z35" s="43"/>
    </row>
    <row r="36" spans="1:26" ht="36.75" hidden="1" customHeight="1" x14ac:dyDescent="0.15">
      <c r="B36" s="41">
        <v>4</v>
      </c>
      <c r="C36" s="171"/>
      <c r="D36" s="172"/>
      <c r="E36" s="172"/>
      <c r="F36" s="172"/>
      <c r="G36" s="173"/>
      <c r="H36" s="173"/>
      <c r="I36" s="173"/>
      <c r="J36" s="173"/>
      <c r="K36" s="173"/>
      <c r="L36" s="23"/>
      <c r="M36" s="43"/>
      <c r="N36" s="43"/>
      <c r="O36" s="43"/>
      <c r="P36" s="43"/>
      <c r="Q36" s="43"/>
      <c r="R36" s="43"/>
      <c r="S36" s="43"/>
      <c r="T36" s="43"/>
      <c r="U36" s="43"/>
      <c r="V36" s="43"/>
      <c r="W36" s="43"/>
      <c r="X36" s="43"/>
      <c r="Y36" s="43"/>
      <c r="Z36" s="43"/>
    </row>
    <row r="37" spans="1:26" ht="36.75" hidden="1" customHeight="1" x14ac:dyDescent="0.15">
      <c r="B37" s="41">
        <v>5</v>
      </c>
      <c r="C37" s="171"/>
      <c r="D37" s="172"/>
      <c r="E37" s="172"/>
      <c r="F37" s="172"/>
      <c r="G37" s="173"/>
      <c r="H37" s="173"/>
      <c r="I37" s="173"/>
      <c r="J37" s="173"/>
      <c r="K37" s="17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3" t="s">
        <v>450</v>
      </c>
      <c r="E49" s="194"/>
      <c r="F49" s="195" t="s">
        <v>451</v>
      </c>
      <c r="G49" s="196"/>
      <c r="H49" s="195" t="s">
        <v>453</v>
      </c>
      <c r="I49" s="196"/>
      <c r="J49" s="195" t="s">
        <v>456</v>
      </c>
      <c r="K49" s="197"/>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448</v>
      </c>
      <c r="B51" s="102" t="s">
        <v>464</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6" t="s">
        <v>10</v>
      </c>
      <c r="C53" s="176"/>
      <c r="D53" s="176"/>
      <c r="E53" s="176"/>
      <c r="F53" s="176"/>
      <c r="G53" s="176"/>
      <c r="H53" s="176"/>
      <c r="I53" s="176"/>
      <c r="J53" s="176"/>
      <c r="K53" s="17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7" t="s">
        <v>9</v>
      </c>
      <c r="C55" s="177"/>
      <c r="D55" s="177"/>
      <c r="E55" s="177"/>
      <c r="F55" s="38" t="s">
        <v>6</v>
      </c>
      <c r="G55" s="178">
        <f>F13</f>
        <v>2</v>
      </c>
      <c r="H55" s="179"/>
      <c r="I55" s="20" t="s">
        <v>7</v>
      </c>
      <c r="J55" s="178">
        <f>I13</f>
        <v>2</v>
      </c>
      <c r="K55" s="179"/>
      <c r="L55" s="19"/>
      <c r="M55" s="32"/>
      <c r="W55" s="32"/>
      <c r="X55" s="32"/>
      <c r="Y55" s="32"/>
    </row>
    <row r="56" spans="1:26" ht="16.899999999999999" customHeight="1" x14ac:dyDescent="0.15">
      <c r="A56" s="19"/>
      <c r="B56" s="174" t="s">
        <v>8</v>
      </c>
      <c r="C56" s="174"/>
      <c r="D56" s="174"/>
      <c r="E56" s="174"/>
      <c r="F56" s="174"/>
      <c r="G56" s="175" t="str">
        <f>E17</f>
        <v>必須</v>
      </c>
      <c r="H56" s="175"/>
      <c r="I56" s="175"/>
      <c r="J56" s="175"/>
      <c r="K56" s="175"/>
      <c r="L56" s="19"/>
      <c r="M56" s="32"/>
      <c r="W56" s="32"/>
      <c r="X56" s="32"/>
      <c r="Y56" s="32"/>
    </row>
    <row r="57" spans="1:26" ht="16.899999999999999" customHeight="1" x14ac:dyDescent="0.15">
      <c r="A57" s="19"/>
      <c r="B57" s="174" t="s">
        <v>12</v>
      </c>
      <c r="C57" s="174"/>
      <c r="D57" s="174"/>
      <c r="E57" s="174"/>
      <c r="F57" s="174"/>
      <c r="G57" s="175">
        <f>J17</f>
        <v>10</v>
      </c>
      <c r="H57" s="175"/>
      <c r="I57" s="175"/>
      <c r="J57" s="175"/>
      <c r="K57" s="17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8" t="s">
        <v>606</v>
      </c>
      <c r="AK1" s="198"/>
      <c r="AL1" s="198"/>
      <c r="AM1" s="198"/>
      <c r="AN1" s="198"/>
      <c r="AO1" s="198" t="s">
        <v>607</v>
      </c>
      <c r="AP1" s="198"/>
      <c r="AQ1" s="198"/>
      <c r="AR1" s="198"/>
      <c r="AS1" s="198"/>
      <c r="AT1" s="198" t="s">
        <v>608</v>
      </c>
      <c r="AU1" s="198"/>
      <c r="AV1" s="198"/>
      <c r="AW1" s="198"/>
      <c r="AX1" s="198"/>
      <c r="AY1" s="198" t="s">
        <v>609</v>
      </c>
      <c r="AZ1" s="198"/>
      <c r="BA1" s="198"/>
      <c r="BB1" s="198"/>
      <c r="BC1" s="19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3" t="s">
        <v>430</v>
      </c>
      <c r="AK2" s="93" t="s">
        <v>433</v>
      </c>
      <c r="AL2" s="93" t="s">
        <v>431</v>
      </c>
      <c r="AM2" s="93" t="s">
        <v>432</v>
      </c>
      <c r="AN2" s="93" t="s">
        <v>434</v>
      </c>
      <c r="AO2" s="93" t="s">
        <v>430</v>
      </c>
      <c r="AP2" s="93" t="s">
        <v>433</v>
      </c>
      <c r="AQ2" s="93" t="s">
        <v>431</v>
      </c>
      <c r="AR2" s="93" t="s">
        <v>432</v>
      </c>
      <c r="AS2" s="93" t="s">
        <v>434</v>
      </c>
      <c r="AT2" s="93" t="s">
        <v>430</v>
      </c>
      <c r="AU2" s="93" t="s">
        <v>433</v>
      </c>
      <c r="AV2" s="93" t="s">
        <v>431</v>
      </c>
      <c r="AW2" s="93" t="s">
        <v>432</v>
      </c>
      <c r="AX2" s="93" t="s">
        <v>434</v>
      </c>
      <c r="AY2" s="93" t="s">
        <v>430</v>
      </c>
      <c r="AZ2" s="93" t="s">
        <v>433</v>
      </c>
      <c r="BA2" s="93" t="s">
        <v>431</v>
      </c>
      <c r="BB2" s="93" t="s">
        <v>432</v>
      </c>
      <c r="BC2" s="93" t="s">
        <v>434</v>
      </c>
    </row>
    <row r="3" spans="1:55" ht="13.5" customHeight="1" x14ac:dyDescent="0.15">
      <c r="A3" s="71" t="str">
        <f>①会場条件に係るヒアリングシート!C2</f>
        <v>C040</v>
      </c>
      <c r="B3" s="71" t="str">
        <f>①会場条件に係るヒアリングシート!E2</f>
        <v>伝統芸能分野</v>
      </c>
      <c r="C3" s="71" t="str">
        <f>①会場条件に係るヒアリングシート!G2</f>
        <v>邦楽</v>
      </c>
      <c r="D3" s="71" t="str">
        <f>①会場条件に係るヒアリングシート!I2</f>
        <v>A区分</v>
      </c>
      <c r="E3" s="71" t="str">
        <f>①会場条件に係るヒアリングシート!K2</f>
        <v>C</v>
      </c>
      <c r="F3" s="71" t="str">
        <f>①会場条件に係るヒアリングシート!C3</f>
        <v>邦楽グループ「玉手箱」</v>
      </c>
      <c r="G3" s="71" t="str">
        <f>①会場条件に係るヒアリングシート!H3</f>
        <v>株式会社アート・メディア・オフィス</v>
      </c>
      <c r="H3" s="71" t="str">
        <f>①会場条件に係るヒアリングシート!E9</f>
        <v>制限なし</v>
      </c>
      <c r="I3" s="71" t="str">
        <f>①会場条件に係るヒアリングシート!J9</f>
        <v>制限なし</v>
      </c>
      <c r="J3" s="71" t="str">
        <f>①会場条件に係るヒアリングシート!F10</f>
        <v>約10</v>
      </c>
      <c r="K3" s="71" t="str">
        <f>①会場条件に係るヒアリングシート!I10</f>
        <v>約4</v>
      </c>
      <c r="L3" s="71" t="str">
        <f>①会場条件に係るヒアリングシート!F11</f>
        <v>制限なし</v>
      </c>
      <c r="M3" s="71" t="str">
        <f>①会場条件に係るヒアリングシート!F12</f>
        <v>可</v>
      </c>
      <c r="N3" s="71" t="str">
        <f>①会場条件に係るヒアリングシート!J12</f>
        <v>可</v>
      </c>
      <c r="O3" s="71" t="str">
        <f>①会場条件に係るヒアリングシート!F13</f>
        <v>応相談</v>
      </c>
      <c r="P3" s="71" t="str">
        <f>①会場条件に係るヒアリングシート!I13</f>
        <v>約2</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t="str">
        <f>①会場条件に係るヒアリングシート!J17</f>
        <v>応相談</v>
      </c>
      <c r="X3" s="71" t="str">
        <f>①会場条件に係るヒアリングシート!E18</f>
        <v>ハイエース</v>
      </c>
      <c r="Y3" s="71">
        <f>①会場条件に係るヒアリングシート!H18</f>
        <v>2</v>
      </c>
      <c r="Z3" s="71" t="str">
        <f>①会場条件に係るヒアリングシート!F19</f>
        <v>約2</v>
      </c>
      <c r="AA3" s="71" t="str">
        <f>①会場条件に係るヒアリングシート!I19</f>
        <v>約5</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2">
        <f>①会場条件に係るヒアリングシート!C47</f>
        <v>0</v>
      </c>
      <c r="AK3" s="92">
        <f>①会場条件に係るヒアリングシート!D47</f>
        <v>0</v>
      </c>
      <c r="AL3" s="92">
        <f>①会場条件に係るヒアリングシート!F47</f>
        <v>0</v>
      </c>
      <c r="AM3" s="92">
        <f>①会場条件に係るヒアリングシート!H47</f>
        <v>0</v>
      </c>
      <c r="AN3" s="92">
        <f>①会場条件に係るヒアリングシート!J47</f>
        <v>0</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t="str">
        <f>①会場条件に係るヒアリングシート!C49</f>
        <v>共演、参加又は体験対象となる児童・生徒</v>
      </c>
      <c r="AU3" s="92" t="str">
        <f>①会場条件に係るヒアリングシート!D49</f>
        <v>10分～20分</v>
      </c>
      <c r="AV3" s="92" t="str">
        <f>①会場条件に係るヒアリングシート!F49</f>
        <v>本公演前</v>
      </c>
      <c r="AW3" s="92" t="str">
        <f>①会場条件に係るヒアリングシート!H49</f>
        <v>共演曲「さくら」の　　リハーサル</v>
      </c>
      <c r="AX3" s="92" t="str">
        <f>①会場条件に係るヒアリングシート!J49</f>
        <v>リーサル時間は学校の時間割に差支えないよう、ご相談いたします。</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2024-12-12T00:35:05Z</dcterms:modified>
</cp:coreProperties>
</file>