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<sst xmlns="http://schemas.openxmlformats.org/spreadsheetml/2006/main" count="1461" uniqueCount="619">
  <si>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</si>
  <si>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</si>
  <si>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</si>
  <si>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</si>
  <si>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</si>
  <si>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</si>
  <si>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</si>
  <si>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</si>
  <si>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</si>
  <si>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</si>
  <si>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</si>
  <si>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</si>
  <si>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</si>
  <si>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</si>
  <si>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</si>
  <si>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</si>
  <si>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</si>
  <si>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</si>
  <si>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</si>
  <si>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</si>
  <si>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</si>
  <si>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</si>
  <si>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</si>
  <si>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</si>
  <si>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</si>
  <si>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</si>
  <si>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</si>
  <si>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</si>
  <si>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</si>
  <si>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</si>
  <si>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</si>
  <si>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</si>
  <si>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</si>
  <si>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</si>
  <si>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</si>
  <si>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</si>
  <si>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</si>
  <si>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</si>
  <si>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</si>
  <si>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</si>
  <si>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</si>
  <si>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</si>
  <si>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</si>
  <si>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</si>
  <si>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</si>
  <si>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</si>
  <si>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</si>
  <si>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</si>
  <si>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</si>
  <si>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</si>
  <si>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</si>
  <si>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</si>
  <si>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</si>
  <si>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</si>
  <si>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</si>
  <si>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</si>
  <si>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</si>
  <si>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</si>
  <si>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</si>
  <si>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</si>
  <si>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</si>
  <si>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</si>
  <si>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</si>
  <si>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</si>
  <si>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</si>
  <si>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</si>
  <si>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</si>
  <si>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</si>
  <si>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</si>
  <si>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</si>
  <si>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</si>
  <si>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</si>
  <si>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</si>
  <si>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</si>
  <si>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</si>
  <si>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</si>
  <si>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</si>
  <si>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</si>
  <si>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</si>
  <si>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</si>
  <si>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</si>
  <si>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</si>
  <si>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</si>
  <si>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</si>
  <si>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</si>
  <si>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</si>
  <si>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</si>
  <si>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</si>
  <si>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</si>
  <si>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</si>
  <si>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</si>
  <si>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</si>
  <si>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</si>
  <si>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</si>
  <si>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</si>
  <si>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</si>
  <si>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</si>
  <si>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</si>
  <si>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</si>
  <si>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</si>
  <si>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</si>
  <si>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</si>
  <si>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</si>
  <si>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</si>
  <si>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</si>
  <si>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</si>
  <si>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</si>
  <si>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</si>
  <si>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</si>
  <si>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</si>
  <si>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</si>
  <si>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</si>
  <si>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</si>
  <si>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</si>
  <si>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</si>
  <si>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</si>
  <si>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</si>
  <si>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</si>
  <si>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</si>
  <si>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</si>
  <si>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</si>
  <si>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</si>
  <si>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</si>
  <si>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</si>
  <si>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</si>
  <si>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</si>
  <si>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</si>
  <si>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</si>
  <si>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</si>
  <si>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</si>
  <si>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</si>
  <si>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</si>
  <si>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</si>
  <si>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</si>
  <si>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</si>
  <si>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</si>
  <si>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</si>
  <si>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</si>
  <si>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</si>
  <si>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</si>
  <si>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</si>
  <si>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</si>
  <si>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</si>
  <si>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</si>
  <si>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</si>
  <si>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</si>
  <si>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</si>
  <si>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</si>
  <si>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</si>
  <si>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</si>
  <si>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</si>
  <si>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</si>
  <si>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</si>
  <si>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</si>
  <si>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</si>
  <si>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</si>
  <si>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</si>
  <si>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</si>
  <si>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</si>
  <si>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</si>
  <si>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</si>
  <si>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</si>
  <si>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</si>
  <si>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</si>
  <si>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</si>
  <si>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</si>
  <si>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</si>
  <si>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</si>
  <si>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</si>
  <si>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</si>
  <si>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</si>
  <si>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</si>
  <si>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</si>
  <si>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</si>
  <si>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</si>
  <si>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</si>
  <si>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</si>
  <si>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</si>
  <si>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</si>
  <si>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</si>
  <si>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</si>
  <si>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</si>
  <si>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</si>
  <si>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</si>
  <si>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</si>
  <si>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</si>
  <si>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</si>
  <si>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</si>
  <si>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</si>
  <si>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</si>
  <si>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</si>
  <si>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</si>
  <si>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</si>
  <si>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</si>
  <si>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</si>
  <si>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</si>
  <si>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</si>
  <si>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</si>
  <si>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</si>
  <si>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</si>
  <si>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</si>
  <si>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</si>
  <si>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</si>
  <si>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</si>
  <si>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</si>
  <si>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</si>
  <si>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</si>
  <si>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</si>
  <si>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</si>
  <si>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</si>
  <si>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</si>
  <si>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</si>
  <si>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</si>
  <si>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</si>
  <si>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</si>
  <si>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</si>
  <si>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</si>
  <si>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</si>
  <si>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</si>
  <si>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</si>
  <si>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</si>
  <si>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</si>
  <si>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</si>
  <si>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</si>
  <si>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</si>
  <si>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</si>
  <si>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</si>
  <si>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</si>
  <si>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</si>
  <si>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</si>
  <si>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</si>
  <si>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</si>
  <si>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</si>
  <si>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</si>
  <si>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</si>
  <si>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</si>
  <si>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</si>
  <si>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</si>
  <si>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</si>
  <si>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</si>
  <si>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</si>
  <si>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</si>
  <si>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</si>
  <si>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</si>
  <si>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</si>
  <si>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</si>
  <si>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</si>
  <si>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</si>
  <si>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</si>
  <si>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</si>
  <si>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</si>
  <si>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</si>
  <si>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</si>
  <si>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</si>
  <si>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</si>
  <si>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</si>
  <si>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</si>
  <si>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</si>
  <si>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</si>
  <si>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</si>
  <si>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</si>
  <si>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</si>
  <si>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</si>
  <si>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</si>
  <si>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</si>
  <si>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</si>
  <si>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</si>
  <si>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</si>
  <si>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</si>
  <si>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</si>
  <si>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</si>
  <si>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</si>
  <si>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</si>
  <si>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</si>
  <si>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</si>
  <si>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</si>
  <si>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</si>
  <si>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</si>
  <si>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</si>
  <si>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</si>
  <si>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</si>
  <si>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</si>
  <si>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</si>
  <si>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</si>
  <si>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</si>
  <si>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</si>
  <si>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</si>
  <si>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</si>
  <si>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</si>
  <si>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</si>
  <si>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</si>
  <si>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</si>
  <si>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</si>
  <si>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</si>
  <si>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</si>
  <si>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</si>
  <si>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</si>
  <si>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</si>
  <si>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</si>
  <si>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</si>
  <si>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</si>
  <si>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</si>
  <si>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</si>
  <si>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</si>
  <si>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</si>
  <si>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</si>
  <si>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</si>
  <si>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</si>
  <si>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</si>
  <si>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</si>
  <si>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</si>
  <si>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</si>
  <si>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</si>
  <si>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</si>
  <si>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</si>
  <si>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</si>
  <si>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</si>
  <si>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</si>
  <si>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</si>
  <si>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</si>
  <si>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</si>
  <si>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</si>
  <si>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</si>
  <si>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</si>
  <si>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</si>
  <si>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</si>
  <si>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</si>
  <si>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</si>
  <si>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</si>
  <si>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</si>
  <si>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</si>
  <si>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</si>
  <si>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</si>
  <si>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</si>
  <si>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</si>
  <si>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</si>
  <si>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</si>
  <si>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</si>
  <si>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</si>
  <si>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</si>
  <si>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</si>
  <si>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</si>
  <si>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</si>
  <si>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</si>
  <si>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</si>
  <si>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</si>
  <si>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</si>
  <si>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</si>
  <si>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</si>
  <si>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</si>
  <si>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</si>
  <si>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</si>
  <si>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</si>
  <si>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</si>
  <si>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</si>
  <si>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</si>
  <si>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</si>
  <si>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</si>
  <si>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</si>
  <si>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</si>
  <si>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</si>
  <si>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</si>
  <si>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</si>
  <si>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</si>
  <si>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</si>
  <si>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</si>
  <si>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</si>
  <si>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</si>
  <si>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</si>
  <si>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</si>
  <si>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</si>
  <si>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</si>
  <si>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</si>
  <si>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</si>
  <si>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</si>
  <si>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</si>
  <si>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</si>
  <si>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</si>
  <si>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</si>
  <si>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</si>
  <si>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</si>
  <si>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</si>
  <si>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</si>
  <si>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</si>
  <si>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</si>
  <si>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</si>
  <si>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</si>
  <si>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</si>
  <si>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</si>
  <si>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</si>
  <si>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</si>
  <si>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</si>
  <si>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</si>
  <si>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</si>
  <si>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</si>
  <si>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</si>
  <si>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</si>
  <si>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</si>
  <si>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</si>
  <si>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</si>
  <si>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</si>
  <si>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</si>
  <si>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</si>
  <si>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</si>
  <si>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</si>
  <si>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</si>
  <si>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</si>
  <si>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</si>
  <si>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</si>
  <si>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</si>
  <si>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</si>
  <si>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</si>
  <si>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</si>
  <si>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</si>
  <si>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</si>
  <si>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</si>
  <si>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</si>
  <si>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</si>
  <si>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</si>
  <si>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</si>
  <si>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</si>
  <si>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</si>
  <si>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</si>
  <si>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</si>
  <si>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</si>
  <si>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</si>
  <si>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</si>
  <si>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</si>
  <si>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</si>
  <si>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</si>
  <si>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</si>
  <si>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</si>
  <si>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</si>
  <si>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</si>
  <si>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</si>
  <si>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</si>
  <si>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</si>
  <si>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</si>
  <si>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</si>
  <si>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</si>
  <si>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</si>
  <si>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</si>
  <si>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</si>
  <si>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</si>
  <si>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</si>
  <si>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</si>
  <si>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</si>
  <si>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</si>
  <si>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</si>
  <si>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</si>
  <si>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</si>
  <si>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</si>
  <si>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</si>
  <si>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</si>
  <si>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</si>
  <si>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</si>
  <si>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</si>
  <si>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</si>
  <si>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</si>
  <si>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</si>
  <si>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</si>
  <si>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</si>
  <si>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</si>
  <si>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</si>
  <si>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</si>
  <si>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</si>
  <si>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</si>
  <si>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</si>
  <si>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</si>
  <si>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</si>
  <si>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</si>
  <si>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</si>
  <si>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</si>
  <si>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</si>
  <si>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</si>
  <si>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</si>
  <si>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</si>
  <si>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</si>
  <si>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</si>
  <si>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</si>
  <si>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</si>
  <si>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</si>
  <si>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</si>
  <si>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</si>
  <si>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</si>
  <si>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</si>
  <si>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</si>
  <si>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</si>
  <si>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</si>
  <si>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</si>
  <si>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</si>
  <si>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</si>
  <si>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</si>
  <si>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</si>
  <si>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</si>
  <si>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</si>
  <si>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</si>
  <si>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</si>
  <si>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</si>
  <si>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</si>
  <si>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</si>
  <si>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</si>
  <si>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</si>
  <si>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</si>
  <si>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</si>
  <si>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</si>
  <si>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</si>
  <si>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</si>
  <si>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</si>
  <si>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</si>
  <si>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</si>
  <si>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</si>
  <si>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</si>
  <si>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</si>
  <si>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</si>
  <si>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</si>
  <si>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</si>
  <si>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</si>
  <si>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</si>
  <si>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</si>
  <si>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</si>
  <si>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</si>
  <si>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</si>
  <si>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</si>
  <si>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</si>
  <si>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</si>
  <si>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</si>
  <si>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</si>
  <si>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</si>
  <si>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</si>
  <si>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</si>
  <si>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</si>
  <si>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</si>
  <si>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</si>
  <si>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</si>
  <si>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</si>
  <si>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</si>
  <si>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</si>
  <si>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</si>
  <si>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</si>
  <si>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</si>
  <si>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</si>
  <si>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</si>
  <si>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</si>
  <si>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</si>
  <si>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</si>
  <si>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</si>
  <si>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</si>
  <si>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</si>
  <si>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</si>
  <si>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</si>
  <si>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</si>
  <si>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</si>
  <si>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</si>
  <si>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</si>
  <si>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</si>
  <si>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</si>
  <si>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</si>
  <si>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</si>
  <si>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</si>
  <si>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</si>
  <si>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</si>
  <si>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</si>
  <si>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</si>
  <si>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</si>
  <si>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</si>
  <si>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</si>
  <si>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</si>
  <si>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</si>
  <si>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</si>
  <si>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</si>
  <si>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</si>
  <si>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</si>
  <si>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</si>
  <si>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</si>
  <si>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</si>
  <si>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</si>
  <si>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</si>
  <si>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</si>
  <si>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</si>
  <si>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</si>
  <si>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</si>
  <si>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</si>
  <si>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</si>
  <si>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</si>
  <si>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</si>
  <si>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</si>
  <si>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</si>
  <si>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</si>
  <si>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</si>
  <si>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</si>
  <si>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</si>
  <si>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</si>
  <si>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</si>
  <si>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</si>
  <si>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</si>
  <si>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</si>
  <si>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</si>
  <si>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</si>
  <si>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</si>
  <si>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</si>
  <si>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</si>
  <si>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</si>
  <si>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</si>
  <si>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</si>
  <si>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</si>
  <si>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</si>
  <si>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</si>
  <si>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</si>
  <si>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</si>
  <si>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</si>
  <si>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</si>
  <si>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</si>
  <si>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D042</t>
    <phoneticPr fontId="1"/>
  </si>
  <si>
    <t>制限なし</t>
  </si>
  <si>
    <t>可</t>
  </si>
  <si>
    <t>5割程度必要</t>
  </si>
  <si>
    <t>応相談</t>
  </si>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</sst>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7393</xdr:rowOff>
    </xdr:from>
    <xdr:to>
      <xdr:col>9</xdr:col>
      <xdr:colOff>197929</xdr:colOff>
      <xdr:row>76</xdr:row>
      <xdr:rowOff>67449</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1085" y="24179327"/>
          <a:ext cx="5158118" cy="302674"/>
          <a:chOff x="1076477" y="14909452"/>
          <a:chExt cx="4160761" cy="362942"/>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09452"/>
            <a:ext cx="1056317" cy="362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18</a:t>
            </a:r>
            <a:r>
              <a:rPr kumimoji="1" lang="ja-JP" altLang="en-US" sz="1100" b="1" baseline="0"/>
              <a:t>　</a:t>
            </a:r>
            <a:r>
              <a:rPr kumimoji="1" lang="ja-JP" altLang="en-US" sz="1100" b="1"/>
              <a:t>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29338" y="22641914"/>
          <a:ext cx="827858" cy="2025611"/>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10</a:t>
            </a:r>
            <a:r>
              <a:rPr kumimoji="1" lang="ja-JP" altLang="en-US" sz="1100" b="1"/>
              <a:t>　ｍ</a:t>
            </a:r>
          </a:p>
        </xdr:txBody>
      </xdr:sp>
    </xdr:grpSp>
    <xdr:clientData/>
  </xdr:twoCellAnchor>
  <xdr:twoCellAnchor>
    <xdr:from>
      <xdr:col>2</xdr:col>
      <xdr:colOff>587216</xdr:colOff>
      <xdr:row>80</xdr:row>
      <xdr:rowOff>136858</xdr:rowOff>
    </xdr:from>
    <xdr:to>
      <xdr:col>9</xdr:col>
      <xdr:colOff>416718</xdr:colOff>
      <xdr:row>93</xdr:row>
      <xdr:rowOff>59531</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503997" y="25128077"/>
          <a:ext cx="4996815" cy="268492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8</xdr:col>
      <xdr:colOff>409926</xdr:colOff>
      <xdr:row>94</xdr:row>
      <xdr:rowOff>83944</xdr:rowOff>
    </xdr:from>
    <xdr:ext cx="1515304" cy="450160"/>
    <xdr:sp macro="" textlink="">
      <xdr:nvSpPr>
        <xdr:cNvPr id="30" name="テキスト ボックス 29">
          <a:extLst>
            <a:ext uri="{FF2B5EF4-FFF2-40B4-BE49-F238E27FC236}">
              <a16:creationId xmlns:a16="http://schemas.microsoft.com/office/drawing/2014/main" id="{E475E948-3F9F-4B88-937D-09174ECC3007}"/>
            </a:ext>
          </a:extLst>
        </xdr:cNvPr>
        <xdr:cNvSpPr txBox="1"/>
      </xdr:nvSpPr>
      <xdr:spPr>
        <a:xfrm rot="16200000">
          <a:off x="6288404" y="27519153"/>
          <a:ext cx="450160" cy="1515304"/>
        </a:xfrm>
        <a:prstGeom prst="rect">
          <a:avLst/>
        </a:prstGeom>
        <a:solidFill>
          <a:schemeClr val="accent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vert="vert" wrap="none" rtlCol="0" anchor="t">
          <a:noAutofit/>
        </a:bodyPr>
        <a:lstStyle/>
        <a:p>
          <a:r>
            <a:rPr kumimoji="1" lang="ja-JP" altLang="en-US" sz="1400"/>
            <a:t>楽器体験コーナー</a:t>
          </a:r>
          <a:endParaRPr kumimoji="1" lang="en-US" altLang="ja-JP" sz="1400"/>
        </a:p>
      </xdr:txBody>
    </xdr:sp>
    <xdr:clientData/>
  </xdr:oneCellAnchor>
  <xdr:oneCellAnchor>
    <xdr:from>
      <xdr:col>1</xdr:col>
      <xdr:colOff>554706</xdr:colOff>
      <xdr:row>94</xdr:row>
      <xdr:rowOff>76325</xdr:rowOff>
    </xdr:from>
    <xdr:ext cx="1515304" cy="450160"/>
    <xdr:sp macro="" textlink="">
      <xdr:nvSpPr>
        <xdr:cNvPr id="31" name="テキスト ボックス 30">
          <a:extLst>
            <a:ext uri="{FF2B5EF4-FFF2-40B4-BE49-F238E27FC236}">
              <a16:creationId xmlns:a16="http://schemas.microsoft.com/office/drawing/2014/main" id="{69B76E6C-8EA7-4A80-A8CF-389B058B0125}"/>
            </a:ext>
          </a:extLst>
        </xdr:cNvPr>
        <xdr:cNvSpPr txBox="1"/>
      </xdr:nvSpPr>
      <xdr:spPr>
        <a:xfrm rot="16200000">
          <a:off x="1265872" y="27511534"/>
          <a:ext cx="450160" cy="1515304"/>
        </a:xfrm>
        <a:prstGeom prst="rect">
          <a:avLst/>
        </a:prstGeom>
        <a:solidFill>
          <a:schemeClr val="accent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vert="vert" wrap="none" rtlCol="0" anchor="t">
          <a:noAutofit/>
        </a:bodyPr>
        <a:lstStyle/>
        <a:p>
          <a:r>
            <a:rPr kumimoji="1" lang="ja-JP" altLang="en-US" sz="1400"/>
            <a:t>楽器体験コーナー</a:t>
          </a:r>
          <a:endParaRPr kumimoji="1" lang="en-US" altLang="ja-JP" sz="1400"/>
        </a:p>
      </xdr:txBody>
    </xdr:sp>
    <xdr:clientData/>
  </xdr:oneCellAnchor>
  <xdr:oneCellAnchor>
    <xdr:from>
      <xdr:col>9</xdr:col>
      <xdr:colOff>579120</xdr:colOff>
      <xdr:row>85</xdr:row>
      <xdr:rowOff>63816</xdr:rowOff>
    </xdr:from>
    <xdr:ext cx="450160" cy="928211"/>
    <xdr:sp macro="" textlink="">
      <xdr:nvSpPr>
        <xdr:cNvPr id="32" name="テキスト ボックス 31">
          <a:extLst>
            <a:ext uri="{FF2B5EF4-FFF2-40B4-BE49-F238E27FC236}">
              <a16:creationId xmlns:a16="http://schemas.microsoft.com/office/drawing/2014/main" id="{7584BCDE-9D02-4DB6-AD84-35FC276163C9}"/>
            </a:ext>
          </a:extLst>
        </xdr:cNvPr>
        <xdr:cNvSpPr txBox="1"/>
      </xdr:nvSpPr>
      <xdr:spPr>
        <a:xfrm>
          <a:off x="6663214" y="26102785"/>
          <a:ext cx="450160" cy="928211"/>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vert="vert" wrap="none" rtlCol="0" anchor="ctr">
          <a:noAutofit/>
        </a:bodyPr>
        <a:lstStyle/>
        <a:p>
          <a:r>
            <a:rPr kumimoji="1" lang="ja-JP" altLang="en-US" sz="1400"/>
            <a:t>金管楽器</a:t>
          </a:r>
          <a:endParaRPr kumimoji="1" lang="en-US" altLang="ja-JP" sz="1400"/>
        </a:p>
      </xdr:txBody>
    </xdr:sp>
    <xdr:clientData/>
  </xdr:oneCellAnchor>
  <xdr:oneCellAnchor>
    <xdr:from>
      <xdr:col>1</xdr:col>
      <xdr:colOff>719613</xdr:colOff>
      <xdr:row>85</xdr:row>
      <xdr:rowOff>124777</xdr:rowOff>
    </xdr:from>
    <xdr:ext cx="450160" cy="928211"/>
    <xdr:sp macro="" textlink="">
      <xdr:nvSpPr>
        <xdr:cNvPr id="33" name="テキスト ボックス 32">
          <a:extLst>
            <a:ext uri="{FF2B5EF4-FFF2-40B4-BE49-F238E27FC236}">
              <a16:creationId xmlns:a16="http://schemas.microsoft.com/office/drawing/2014/main" id="{3A61B0A0-1D36-4D1E-999C-7071F59109D3}"/>
            </a:ext>
          </a:extLst>
        </xdr:cNvPr>
        <xdr:cNvSpPr txBox="1"/>
      </xdr:nvSpPr>
      <xdr:spPr>
        <a:xfrm rot="10800000">
          <a:off x="898207" y="26163746"/>
          <a:ext cx="450160" cy="928211"/>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vert="vert" wrap="none" rtlCol="0" anchor="ctr">
          <a:noAutofit/>
        </a:bodyPr>
        <a:lstStyle/>
        <a:p>
          <a:r>
            <a:rPr kumimoji="1" lang="ja-JP" altLang="en-US" sz="1400"/>
            <a:t>金管楽器</a:t>
          </a:r>
          <a:endParaRPr kumimoji="1" lang="en-US" altLang="ja-JP" sz="1400"/>
        </a:p>
      </xdr:txBody>
    </xdr:sp>
    <xdr:clientData/>
  </xdr:oneCellAnchor>
  <xdr:oneCellAnchor>
    <xdr:from>
      <xdr:col>5</xdr:col>
      <xdr:colOff>474874</xdr:colOff>
      <xdr:row>93</xdr:row>
      <xdr:rowOff>141394</xdr:rowOff>
    </xdr:from>
    <xdr:ext cx="928211" cy="450160"/>
    <xdr:sp macro="" textlink="">
      <xdr:nvSpPr>
        <xdr:cNvPr id="55" name="テキスト ボックス 54">
          <a:extLst>
            <a:ext uri="{FF2B5EF4-FFF2-40B4-BE49-F238E27FC236}">
              <a16:creationId xmlns:a16="http://schemas.microsoft.com/office/drawing/2014/main" id="{FC6706DE-DD3B-4734-A1B0-613D1160E31D}"/>
            </a:ext>
          </a:extLst>
        </xdr:cNvPr>
        <xdr:cNvSpPr txBox="1"/>
      </xdr:nvSpPr>
      <xdr:spPr>
        <a:xfrm rot="16200000">
          <a:off x="3845244" y="27655837"/>
          <a:ext cx="450160" cy="928211"/>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vert="vert" wrap="none" rtlCol="0" anchor="ctr">
          <a:noAutofit/>
        </a:bodyPr>
        <a:lstStyle/>
        <a:p>
          <a:r>
            <a:rPr kumimoji="1" lang="ja-JP" altLang="en-US" sz="1400"/>
            <a:t>金管楽器</a:t>
          </a:r>
          <a:endParaRPr kumimoji="1" lang="en-US" altLang="ja-JP" sz="14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4" zoomScale="106" zoomScaleNormal="106" zoomScaleSheetLayoutView="106" workbookViewId="0">
      <selection activeCell="K81" sqref="K81"/>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613</v>
      </c>
      <c r="D2" s="27" t="s">
        <v>5</v>
      </c>
      <c r="E2" s="29" t="str">
        <f>VLOOKUP($C$2,'R7_制作団体一覧'!A:H,2,FALSE)</f>
        <v>音楽</v>
      </c>
      <c r="F2" s="26" t="s">
        <v>2</v>
      </c>
      <c r="G2" s="30" t="str">
        <f>VLOOKUP($C$2,'R7_制作団体一覧'!A:H,3,FALSE)</f>
        <v>オーケストラ等</v>
      </c>
      <c r="H2" s="27" t="s">
        <v>20</v>
      </c>
      <c r="I2" s="29" t="str">
        <f>VLOOKUP($C$2,'R7_制作団体一覧'!A:H,5,FALSE)</f>
        <v>A区分</v>
      </c>
      <c r="J2" s="27" t="s">
        <v>3</v>
      </c>
      <c r="K2" s="29" t="str">
        <f>VLOOKUP($C$2,'R7_制作団体一覧'!A:H,6,FALSE)</f>
        <v>D</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特定非営利活動法人 中部フィルハーモニー交響楽団</v>
      </c>
      <c r="D3" s="97"/>
      <c r="E3" s="97"/>
      <c r="F3" s="97"/>
      <c r="G3" s="27" t="s">
        <v>4</v>
      </c>
      <c r="H3" s="98" t="str">
        <f>VLOOKUP($C$2,'R7_制作団体一覧'!A:H,7,FALSE)</f>
        <v>特定非営利活動法人中部フィルハーモニー交響楽団</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614</v>
      </c>
      <c r="F9" s="102"/>
      <c r="G9" s="103" t="s">
        <v>47</v>
      </c>
      <c r="H9" s="104"/>
      <c r="I9" s="104"/>
      <c r="J9" s="47">
        <v>15</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18</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615</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616</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618</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617</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v>2.5</v>
      </c>
      <c r="G19" s="63" t="s">
        <v>40</v>
      </c>
      <c r="H19" s="64" t="s">
        <v>55</v>
      </c>
      <c r="I19" s="62">
        <v>8.9</v>
      </c>
      <c r="J19" s="146" t="s">
        <v>40</v>
      </c>
      <c r="K19" s="147"/>
      <c r="L19" s="23"/>
      <c r="M19" s="43"/>
      <c r="N19" s="43"/>
      <c r="O19" s="43"/>
      <c r="P19" s="43"/>
      <c r="Q19" s="43"/>
      <c r="R19" s="43"/>
      <c r="S19" s="43"/>
      <c r="T19" s="43"/>
      <c r="U19" s="43"/>
      <c r="V19" s="43"/>
      <c r="W19" s="43"/>
      <c r="X19" s="43"/>
      <c r="Y19" s="43"/>
      <c r="Z19" s="43"/>
    </row>
    <row r="20" spans="1:26" ht="51" customHeight="1" x14ac:dyDescent="0.15">
      <c r="A20" s="23"/>
      <c r="B20" s="143" t="s">
        <v>461</v>
      </c>
      <c r="C20" s="144"/>
      <c r="D20" s="145"/>
      <c r="E20" s="151"/>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x14ac:dyDescent="0.15">
      <c r="A47" s="21"/>
      <c r="B47" s="73" t="s">
        <v>428</v>
      </c>
      <c r="C47" s="82"/>
      <c r="D47" s="159"/>
      <c r="E47" s="160"/>
      <c r="F47" s="161"/>
      <c r="G47" s="162"/>
      <c r="H47" s="161"/>
      <c r="I47" s="162"/>
      <c r="J47" s="161"/>
      <c r="K47" s="162"/>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9"/>
      <c r="E48" s="160"/>
      <c r="F48" s="161"/>
      <c r="G48" s="162"/>
      <c r="H48" s="161"/>
      <c r="I48" s="162"/>
      <c r="J48" s="161"/>
      <c r="K48" s="162"/>
      <c r="L48" s="21"/>
      <c r="M48" s="43"/>
      <c r="N48" s="43"/>
      <c r="O48" s="43"/>
      <c r="P48" s="43"/>
      <c r="Q48" s="43"/>
      <c r="R48" s="43"/>
      <c r="S48" s="43"/>
      <c r="T48" s="43"/>
      <c r="U48" s="43"/>
      <c r="V48" s="43"/>
      <c r="W48" s="43"/>
      <c r="X48" s="43"/>
      <c r="Y48" s="43"/>
      <c r="Z48" s="43"/>
    </row>
    <row r="49" spans="1:26" ht="80.45" customHeight="1" x14ac:dyDescent="0.15">
      <c r="A49" s="21"/>
      <c r="B49" s="73" t="s">
        <v>429</v>
      </c>
      <c r="C49" s="82"/>
      <c r="D49" s="159"/>
      <c r="E49" s="160"/>
      <c r="F49" s="161"/>
      <c r="G49" s="162"/>
      <c r="H49" s="161"/>
      <c r="I49" s="162"/>
      <c r="J49" s="161"/>
      <c r="K49" s="16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応相談</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78" t="s">
        <v>472</v>
      </c>
      <c r="F20" s="179"/>
      <c r="G20" s="179"/>
      <c r="H20" s="179"/>
      <c r="I20" s="179"/>
      <c r="J20" s="179"/>
      <c r="K20" s="180"/>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1" t="s">
        <v>449</v>
      </c>
      <c r="E47" s="182"/>
      <c r="F47" s="183" t="s">
        <v>458</v>
      </c>
      <c r="G47" s="184"/>
      <c r="H47" s="183" t="s">
        <v>457</v>
      </c>
      <c r="I47" s="184"/>
      <c r="J47" s="183" t="s">
        <v>454</v>
      </c>
      <c r="K47" s="185"/>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6" t="s">
        <v>449</v>
      </c>
      <c r="E48" s="187"/>
      <c r="F48" s="188" t="s">
        <v>458</v>
      </c>
      <c r="G48" s="189"/>
      <c r="H48" s="188" t="s">
        <v>452</v>
      </c>
      <c r="I48" s="189"/>
      <c r="J48" s="188" t="s">
        <v>455</v>
      </c>
      <c r="K48" s="190"/>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1" t="s">
        <v>450</v>
      </c>
      <c r="E49" s="192"/>
      <c r="F49" s="193" t="s">
        <v>451</v>
      </c>
      <c r="G49" s="194"/>
      <c r="H49" s="193" t="s">
        <v>453</v>
      </c>
      <c r="I49" s="194"/>
      <c r="J49" s="193" t="s">
        <v>456</v>
      </c>
      <c r="K49" s="195"/>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必須</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J3" sqref="AJ3"/>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D042</v>
      </c>
      <c r="B3" s="71" t="str">
        <f>①会場条件に係るヒアリングシート!E2</f>
        <v>音楽</v>
      </c>
      <c r="C3" s="71" t="str">
        <f>①会場条件に係るヒアリングシート!G2</f>
        <v>オーケストラ等</v>
      </c>
      <c r="D3" s="71" t="str">
        <f>①会場条件に係るヒアリングシート!I2</f>
        <v>A区分</v>
      </c>
      <c r="E3" s="71" t="str">
        <f>①会場条件に係るヒアリングシート!K2</f>
        <v>D</v>
      </c>
      <c r="F3" s="71" t="str">
        <f>①会場条件に係るヒアリングシート!C3</f>
        <v>特定非営利活動法人 中部フィルハーモニー交響楽団</v>
      </c>
      <c r="G3" s="71" t="str">
        <f>①会場条件に係るヒアリングシート!H3</f>
        <v>特定非営利活動法人中部フィルハーモニー交響楽団</v>
      </c>
      <c r="H3" s="71" t="str">
        <f>①会場条件に係るヒアリングシート!E9</f>
        <v>制限なし</v>
      </c>
      <c r="I3" s="71">
        <f>①会場条件に係るヒアリングシート!J9</f>
        <v>15</v>
      </c>
      <c r="J3" s="71">
        <f>①会場条件に係るヒアリングシート!F10</f>
        <v>18</v>
      </c>
      <c r="K3" s="71">
        <f>①会場条件に係るヒアリングシート!I10</f>
        <v>10</v>
      </c>
      <c r="L3" s="71">
        <f>①会場条件に係るヒアリングシート!F11</f>
        <v>0</v>
      </c>
      <c r="M3" s="71" t="str">
        <f>①会場条件に係るヒアリングシート!F12</f>
        <v>可</v>
      </c>
      <c r="N3" s="71" t="str">
        <f>①会場条件に係るヒアリングシート!J12</f>
        <v>条件が合えば可</v>
      </c>
      <c r="O3" s="71">
        <f>①会場条件に係るヒアリングシート!F13</f>
        <v>2</v>
      </c>
      <c r="P3" s="71">
        <f>①会場条件に係るヒアリングシート!I13</f>
        <v>2</v>
      </c>
      <c r="Q3" s="71" t="str">
        <f>①会場条件に係るヒアリングシート!E14</f>
        <v>5割程度必要</v>
      </c>
      <c r="R3" s="71" t="str">
        <f>①会場条件に係るヒアリングシート!J14</f>
        <v>なくても良い</v>
      </c>
      <c r="S3" s="71" t="str">
        <f>①会場条件に係るヒアリングシート!E15</f>
        <v>あればよい</v>
      </c>
      <c r="T3" s="71" t="str">
        <f>①会場条件に係るヒアリングシート!J15</f>
        <v>なし</v>
      </c>
      <c r="U3" s="71">
        <f>①会場条件に係るヒアリングシート!J16</f>
        <v>0</v>
      </c>
      <c r="V3" s="71" t="str">
        <f>①会場条件に係るヒアリングシート!E17</f>
        <v>応相談</v>
      </c>
      <c r="W3" s="71">
        <f>①会場条件に係るヒアリングシート!J17</f>
        <v>10</v>
      </c>
      <c r="X3" s="71" t="str">
        <f>①会場条件に係るヒアリングシート!E18</f>
        <v>中型トラック</v>
      </c>
      <c r="Y3" s="71">
        <f>①会場条件に係るヒアリングシート!H18</f>
        <v>2</v>
      </c>
      <c r="Z3" s="71">
        <f>①会場条件に係るヒアリングシート!F19</f>
        <v>2.5</v>
      </c>
      <c r="AA3" s="71">
        <f>①会場条件に係るヒアリングシート!I19</f>
        <v>8.9</v>
      </c>
      <c r="AB3" s="71">
        <f>①会場条件に係るヒアリングシート!E20</f>
        <v>0</v>
      </c>
      <c r="AC3" s="71" t="str">
        <f>①会場条件に係るヒアリングシート!E25</f>
        <v>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2024-11-19T04:21:47Z</cp:lastPrinted>
  <dcterms:created xsi:type="dcterms:W3CDTF">2017-09-27T00:12:11Z</dcterms:created>
  <dcterms:modified xsi:type="dcterms:W3CDTF">2024-12-11T07:43:27Z</dcterms:modified>
</cp:coreProperties>
</file>