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3250" windowHeight="1245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<sst xmlns="http://schemas.openxmlformats.org/spreadsheetml/2006/main" count="1477" uniqueCount="633">
  <si>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</si>
  <si>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</si>
  <si>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</si>
  <si>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</si>
  <si>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</si>
  <si>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</si>
  <si>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</si>
  <si>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</si>
  <si>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</si>
  <si>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</si>
  <si>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</si>
  <si>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</si>
  <si>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</si>
  <si>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</si>
  <si>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</si>
  <si>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</si>
  <si>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</si>
  <si>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</si>
  <si>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</si>
  <si>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</si>
  <si>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</si>
  <si>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</si>
  <si>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</si>
  <si>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</si>
  <si>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</si>
  <si>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</si>
  <si>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</si>
  <si>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</si>
  <si>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</si>
  <si>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</si>
  <si>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</si>
  <si>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</si>
  <si>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</si>
  <si>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</si>
  <si>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</si>
  <si>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</si>
  <si>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</si>
  <si>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</si>
  <si>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</si>
  <si>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</si>
  <si>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</si>
  <si>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</si>
  <si>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</si>
  <si>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</si>
  <si>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</si>
  <si>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</si>
  <si>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</si>
  <si>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</si>
  <si>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</si>
  <si>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</si>
  <si>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</si>
  <si>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</si>
  <si>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</si>
  <si>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</si>
  <si>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</si>
  <si>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</si>
  <si>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</si>
  <si>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</si>
  <si>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</si>
  <si>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</si>
  <si>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</si>
  <si>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</si>
  <si>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</si>
  <si>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</si>
  <si>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</si>
  <si>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</si>
  <si>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</si>
  <si>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</si>
  <si>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</si>
  <si>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</si>
  <si>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</si>
  <si>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</si>
  <si>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</si>
  <si>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</si>
  <si>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</si>
  <si>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</si>
  <si>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</si>
  <si>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</si>
  <si>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</si>
  <si>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</si>
  <si>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</si>
  <si>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</si>
  <si>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</si>
  <si>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</si>
  <si>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</si>
  <si>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</si>
  <si>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</si>
  <si>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</si>
  <si>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</si>
  <si>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</si>
  <si>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</si>
  <si>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</si>
  <si>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</si>
  <si>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</si>
  <si>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</si>
  <si>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</si>
  <si>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</si>
  <si>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</si>
  <si>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</si>
  <si>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</si>
  <si>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</si>
  <si>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</si>
  <si>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</si>
  <si>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</si>
  <si>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</si>
  <si>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</si>
  <si>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</si>
  <si>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</si>
  <si>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</si>
  <si>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</si>
  <si>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</si>
  <si>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</si>
  <si>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</si>
  <si>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</si>
  <si>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</si>
  <si>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</si>
  <si>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</si>
  <si>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</si>
  <si>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</si>
  <si>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</si>
  <si>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</si>
  <si>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</si>
  <si>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</si>
  <si>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</si>
  <si>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</si>
  <si>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</si>
  <si>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</si>
  <si>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</si>
  <si>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</si>
  <si>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</si>
  <si>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</si>
  <si>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</si>
  <si>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</si>
  <si>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</si>
  <si>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</si>
  <si>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</si>
  <si>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</si>
  <si>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</si>
  <si>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</si>
  <si>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</si>
  <si>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</si>
  <si>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</si>
  <si>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</si>
  <si>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</si>
  <si>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</si>
  <si>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</si>
  <si>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</si>
  <si>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</si>
  <si>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</si>
  <si>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</si>
  <si>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</si>
  <si>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</si>
  <si>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</si>
  <si>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</si>
  <si>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</si>
  <si>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</si>
  <si>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</si>
  <si>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</si>
  <si>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</si>
  <si>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</si>
  <si>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</si>
  <si>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</si>
  <si>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</si>
  <si>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</si>
  <si>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</si>
  <si>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</si>
  <si>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</si>
  <si>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</si>
  <si>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</si>
  <si>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</si>
  <si>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</si>
  <si>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</si>
  <si>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</si>
  <si>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</si>
  <si>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</si>
  <si>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</si>
  <si>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</si>
  <si>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</si>
  <si>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</si>
  <si>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</si>
  <si>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</si>
  <si>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</si>
  <si>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</si>
  <si>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</si>
  <si>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</si>
  <si>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</si>
  <si>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</si>
  <si>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</si>
  <si>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</si>
  <si>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</si>
  <si>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</si>
  <si>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</si>
  <si>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</si>
  <si>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</si>
  <si>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</si>
  <si>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</si>
  <si>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</si>
  <si>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</si>
  <si>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</si>
  <si>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</si>
  <si>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</si>
  <si>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</si>
  <si>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</si>
  <si>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</si>
  <si>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</si>
  <si>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</si>
  <si>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</si>
  <si>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</si>
  <si>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</si>
  <si>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</si>
  <si>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</si>
  <si>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</si>
  <si>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</si>
  <si>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</si>
  <si>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</si>
  <si>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</si>
  <si>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</si>
  <si>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</si>
  <si>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</si>
  <si>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</si>
  <si>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</si>
  <si>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</si>
  <si>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</si>
  <si>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</si>
  <si>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</si>
  <si>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</si>
  <si>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</si>
  <si>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</si>
  <si>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</si>
  <si>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</si>
  <si>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</si>
  <si>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</si>
  <si>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</si>
  <si>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</si>
  <si>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</si>
  <si>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</si>
  <si>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</si>
  <si>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</si>
  <si>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</si>
  <si>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</si>
  <si>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</si>
  <si>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</si>
  <si>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</si>
  <si>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</si>
  <si>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</si>
  <si>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</si>
  <si>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</si>
  <si>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</si>
  <si>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</si>
  <si>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</si>
  <si>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</si>
  <si>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</si>
  <si>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</si>
  <si>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</si>
  <si>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</si>
  <si>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</si>
  <si>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</si>
  <si>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</si>
  <si>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</si>
  <si>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</si>
  <si>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</si>
  <si>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</si>
  <si>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</si>
  <si>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</si>
  <si>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</si>
  <si>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</si>
  <si>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</si>
  <si>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</si>
  <si>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</si>
  <si>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</si>
  <si>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</si>
  <si>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</si>
  <si>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</si>
  <si>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</si>
  <si>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</si>
  <si>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</si>
  <si>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</si>
  <si>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</si>
  <si>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</si>
  <si>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</si>
  <si>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</si>
  <si>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</si>
  <si>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</si>
  <si>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</si>
  <si>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</si>
  <si>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</si>
  <si>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</si>
  <si>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</si>
  <si>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</si>
  <si>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</si>
  <si>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</si>
  <si>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</si>
  <si>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</si>
  <si>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</si>
  <si>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</si>
  <si>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</si>
  <si>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</si>
  <si>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</si>
  <si>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</si>
  <si>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</si>
  <si>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</si>
  <si>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</si>
  <si>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</si>
  <si>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</si>
  <si>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</si>
  <si>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</si>
  <si>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</si>
  <si>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</si>
  <si>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</si>
  <si>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</si>
  <si>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</si>
  <si>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</si>
  <si>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</si>
  <si>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</si>
  <si>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</si>
  <si>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</si>
  <si>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</si>
  <si>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</si>
  <si>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</si>
  <si>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</si>
  <si>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</si>
  <si>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</si>
  <si>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</si>
  <si>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</si>
  <si>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</si>
  <si>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</si>
  <si>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</si>
  <si>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</si>
  <si>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</si>
  <si>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</si>
  <si>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</si>
  <si>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</si>
  <si>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</si>
  <si>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</si>
  <si>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</si>
  <si>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</si>
  <si>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</si>
  <si>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</si>
  <si>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</si>
  <si>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</si>
  <si>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</si>
  <si>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</si>
  <si>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</si>
  <si>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</si>
  <si>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</si>
  <si>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</si>
  <si>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</si>
  <si>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</si>
  <si>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</si>
  <si>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</si>
  <si>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</si>
  <si>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</si>
  <si>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</si>
  <si>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</si>
  <si>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</si>
  <si>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</si>
  <si>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</si>
  <si>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</si>
  <si>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</si>
  <si>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</si>
  <si>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</si>
  <si>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</si>
  <si>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</si>
  <si>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</si>
  <si>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</si>
  <si>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</si>
  <si>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</si>
  <si>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</si>
  <si>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</si>
  <si>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</si>
  <si>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</si>
  <si>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</si>
  <si>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</si>
  <si>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</si>
  <si>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</si>
  <si>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</si>
  <si>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</si>
  <si>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</si>
  <si>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</si>
  <si>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</si>
  <si>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</si>
  <si>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</si>
  <si>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</si>
  <si>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</si>
  <si>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</si>
  <si>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</si>
  <si>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</si>
  <si>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</si>
  <si>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</si>
  <si>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</si>
  <si>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</si>
  <si>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</si>
  <si>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</si>
  <si>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</si>
  <si>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</si>
  <si>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</si>
  <si>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</si>
  <si>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</si>
  <si>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</si>
  <si>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</si>
  <si>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</si>
  <si>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</si>
  <si>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</si>
  <si>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</si>
  <si>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</si>
  <si>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</si>
  <si>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</si>
  <si>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</si>
  <si>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</si>
  <si>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</si>
  <si>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</si>
  <si>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</si>
  <si>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</si>
  <si>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</si>
  <si>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</si>
  <si>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</si>
  <si>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</si>
  <si>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</si>
  <si>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</si>
  <si>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</si>
  <si>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</si>
  <si>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</si>
  <si>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</si>
  <si>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</si>
  <si>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</si>
  <si>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</si>
  <si>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</si>
  <si>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</si>
  <si>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</si>
  <si>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</si>
  <si>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</si>
  <si>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</si>
  <si>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</si>
  <si>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</si>
  <si>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</si>
  <si>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</si>
  <si>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</si>
  <si>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</si>
  <si>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</si>
  <si>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</si>
  <si>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</si>
  <si>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</si>
  <si>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</si>
  <si>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</si>
  <si>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</si>
  <si>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</si>
  <si>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</si>
  <si>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</si>
  <si>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</si>
  <si>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</si>
  <si>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</si>
  <si>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</si>
  <si>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</si>
  <si>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</si>
  <si>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</si>
  <si>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</si>
  <si>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</si>
  <si>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</si>
  <si>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</si>
  <si>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</si>
  <si>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</si>
  <si>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</si>
  <si>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</si>
  <si>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</si>
  <si>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</si>
  <si>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</si>
  <si>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</si>
  <si>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</si>
  <si>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</si>
  <si>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</si>
  <si>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</si>
  <si>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</si>
  <si>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</si>
  <si>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</si>
  <si>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</si>
  <si>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</si>
  <si>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</si>
  <si>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</si>
  <si>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</si>
  <si>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</si>
  <si>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</si>
  <si>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</si>
  <si>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</si>
  <si>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</si>
  <si>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</si>
  <si>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</si>
  <si>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</si>
  <si>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</si>
  <si>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</si>
  <si>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</si>
  <si>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</si>
  <si>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</si>
  <si>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</si>
  <si>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</si>
  <si>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</si>
  <si>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</si>
  <si>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</si>
  <si>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</si>
  <si>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</si>
  <si>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</si>
  <si>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</si>
  <si>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</si>
  <si>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</si>
  <si>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</si>
  <si>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</si>
  <si>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</si>
  <si>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</si>
  <si>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</si>
  <si>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</si>
  <si>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</si>
  <si>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</si>
  <si>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</si>
  <si>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</si>
  <si>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</si>
  <si>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</si>
  <si>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</si>
  <si>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</si>
  <si>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</si>
  <si>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</si>
  <si>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</si>
  <si>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</si>
  <si>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</si>
  <si>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</si>
  <si>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</si>
  <si>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</si>
  <si>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</si>
  <si>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</si>
  <si>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</si>
  <si>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</si>
  <si>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</si>
  <si>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</si>
  <si>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</si>
  <si>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</si>
  <si>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</si>
  <si>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</si>
  <si>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</si>
  <si>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</si>
  <si>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</si>
  <si>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</si>
  <si>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</si>
  <si>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</si>
  <si>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</si>
  <si>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</si>
  <si>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</si>
  <si>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</si>
  <si>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</si>
  <si>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</si>
  <si>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</si>
  <si>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</si>
  <si>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</si>
  <si>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</si>
  <si>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</si>
  <si>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</si>
  <si>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</si>
  <si>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</si>
  <si>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</si>
  <si>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</si>
  <si>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</si>
  <si>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</si>
  <si>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</si>
  <si>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</si>
  <si>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</si>
  <si>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</si>
  <si>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</si>
  <si>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</si>
  <si>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</si>
  <si>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</si>
  <si>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</si>
  <si>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</si>
  <si>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</si>
  <si>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</si>
  <si>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</si>
  <si>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</si>
  <si>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</si>
  <si>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</si>
  <si>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</si>
  <si>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</si>
  <si>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</si>
  <si>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</si>
  <si>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</si>
  <si>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</si>
  <si>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</si>
  <si>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</si>
  <si>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</si>
  <si>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</si>
  <si>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</si>
  <si>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</si>
  <si>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</si>
  <si>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</si>
  <si>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</si>
  <si>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</si>
  <si>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</si>
  <si>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</si>
  <si>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</si>
  <si>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</si>
  <si>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</si>
  <si>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</si>
  <si>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</si>
  <si>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</si>
  <si>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</si>
  <si>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</si>
  <si>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</si>
  <si>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</si>
  <si>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</si>
  <si>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</si>
  <si>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</si>
  <si>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</si>
  <si>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</si>
  <si>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</si>
  <si>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</si>
  <si>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</si>
  <si>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</si>
  <si>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</si>
  <si>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</si>
  <si>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</si>
  <si>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不可</t>
  </si>
  <si>
    <t>5割程度必要</t>
  </si>
  <si>
    <t>使わない</t>
  </si>
  <si>
    <t>不要</t>
  </si>
  <si>
    <t>応相談</t>
  </si>
  <si>
    <t>問わない</t>
    <rPh sb="0" eb="1">
      <t>ト</t>
    </rPh>
    <phoneticPr fontId="1"/>
  </si>
  <si>
    <t>ワークショップ実施時間外（休み時間等を想定）</t>
    <phoneticPr fontId="1"/>
  </si>
  <si>
    <t>オリジナル恐竜人形の飾り付け</t>
    <rPh sb="5" eb="7">
      <t>キョウリュウ</t>
    </rPh>
    <rPh sb="7" eb="9">
      <t>ニンギョウ</t>
    </rPh>
    <rPh sb="10" eb="11">
      <t>カザ</t>
    </rPh>
    <rPh sb="12" eb="13">
      <t>ツ</t>
    </rPh>
    <phoneticPr fontId="1"/>
  </si>
  <si>
    <t>10分～20分程度</t>
    <rPh sb="2" eb="3">
      <t>フン</t>
    </rPh>
    <rPh sb="6" eb="7">
      <t>フン</t>
    </rPh>
    <rPh sb="7" eb="9">
      <t>テイド</t>
    </rPh>
    <phoneticPr fontId="1"/>
  </si>
  <si>
    <t>ワークショップ実施時間外（ホームルームや休み時間等を想定）</t>
    <phoneticPr fontId="1"/>
  </si>
  <si>
    <t>通し稽古の思い出し</t>
    <rPh sb="0" eb="1">
      <t>トオ</t>
    </rPh>
    <rPh sb="2" eb="4">
      <t>ケイコ</t>
    </rPh>
    <rPh sb="5" eb="6">
      <t>オモ</t>
    </rPh>
    <rPh sb="7" eb="8">
      <t>ダ</t>
    </rPh>
    <phoneticPr fontId="1"/>
  </si>
  <si>
    <t>10分程度</t>
    <rPh sb="2" eb="3">
      <t>フン</t>
    </rPh>
    <rPh sb="3" eb="5">
      <t>テイド</t>
    </rPh>
    <phoneticPr fontId="1"/>
  </si>
  <si>
    <t>任意。ワークショップで録画した映像の鑑賞による思い出し。</t>
    <rPh sb="0" eb="2">
      <t>ニンイ</t>
    </rPh>
    <rPh sb="11" eb="13">
      <t>ロクガ</t>
    </rPh>
    <rPh sb="15" eb="17">
      <t>エイゾウ</t>
    </rPh>
    <rPh sb="18" eb="20">
      <t>カンショウ</t>
    </rPh>
    <rPh sb="23" eb="24">
      <t>オモ</t>
    </rPh>
    <rPh sb="25" eb="26">
      <t>ダ</t>
    </rPh>
    <phoneticPr fontId="1"/>
  </si>
  <si>
    <t>40分程度</t>
    <rPh sb="2" eb="3">
      <t>フン</t>
    </rPh>
    <rPh sb="3" eb="5">
      <t>テイド</t>
    </rPh>
    <phoneticPr fontId="1"/>
  </si>
  <si>
    <t>本公演前の１時限</t>
    <phoneticPr fontId="1"/>
  </si>
  <si>
    <t>共演部分のリハーサル</t>
    <phoneticPr fontId="1"/>
  </si>
  <si>
    <t>参加・共演を行う全児童の参加が必須となります。</t>
    <phoneticPr fontId="1"/>
  </si>
  <si>
    <t>希望児童のみ。飾り付けをどこまで行うかについては、学校のご判断にお任せします。</t>
    <rPh sb="0" eb="2">
      <t>キボウ</t>
    </rPh>
    <rPh sb="2" eb="4">
      <t>ジドウ</t>
    </rPh>
    <rPh sb="7" eb="8">
      <t>カザ</t>
    </rPh>
    <rPh sb="9" eb="10">
      <t>ツ</t>
    </rPh>
    <rPh sb="16" eb="17">
      <t>オコナ</t>
    </rPh>
    <rPh sb="25" eb="27">
      <t>ガッコウ</t>
    </rPh>
    <rPh sb="29" eb="31">
      <t>ハンダン</t>
    </rPh>
    <rPh sb="33" eb="34">
      <t>マカ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</si>
</sst>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56882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272331"/>
          <a:ext cx="5198554" cy="298181"/>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76636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ｍ</a:t>
            </a:r>
          </a:p>
        </xdr:txBody>
      </xdr:sp>
    </xdr:grpSp>
    <xdr:clientData/>
  </xdr:twoCellAnchor>
  <xdr:twoCellAnchor>
    <xdr:from>
      <xdr:col>13</xdr:col>
      <xdr:colOff>152400</xdr:colOff>
      <xdr:row>97</xdr:row>
      <xdr:rowOff>37798</xdr:rowOff>
    </xdr:from>
    <xdr:to>
      <xdr:col>22</xdr:col>
      <xdr:colOff>438150</xdr:colOff>
      <xdr:row>112</xdr:row>
      <xdr:rowOff>179161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8439150" y="28822348"/>
          <a:ext cx="47434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40604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23</xdr:col>
      <xdr:colOff>196790</xdr:colOff>
      <xdr:row>69</xdr:row>
      <xdr:rowOff>94711</xdr:rowOff>
    </xdr:from>
    <xdr:to>
      <xdr:col>30</xdr:col>
      <xdr:colOff>355480</xdr:colOff>
      <xdr:row>74</xdr:row>
      <xdr:rowOff>3062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3436540" y="22802311"/>
          <a:ext cx="4244915" cy="10037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6</xdr:col>
      <xdr:colOff>658243</xdr:colOff>
      <xdr:row>77</xdr:row>
      <xdr:rowOff>134271</xdr:rowOff>
    </xdr:from>
    <xdr:to>
      <xdr:col>7</xdr:col>
      <xdr:colOff>705118</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027837" y="24875459"/>
          <a:ext cx="880312" cy="637673"/>
          <a:chOff x="5240076"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240076" y="13548377"/>
            <a:ext cx="677334" cy="2660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 </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9914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9914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9914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68570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96197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55896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13302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53828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54794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487668</xdr:colOff>
      <xdr:row>80</xdr:row>
      <xdr:rowOff>174311</xdr:rowOff>
    </xdr:from>
    <xdr:to>
      <xdr:col>9</xdr:col>
      <xdr:colOff>561975</xdr:colOff>
      <xdr:row>95</xdr:row>
      <xdr:rowOff>66675</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411593" y="25263161"/>
          <a:ext cx="5274957" cy="314038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62161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5</xdr:col>
      <xdr:colOff>152400</xdr:colOff>
      <xdr:row>62</xdr:row>
      <xdr:rowOff>123825</xdr:rowOff>
    </xdr:from>
    <xdr:to>
      <xdr:col>7</xdr:col>
      <xdr:colOff>3721</xdr:colOff>
      <xdr:row>65</xdr:row>
      <xdr:rowOff>129826</xdr:rowOff>
    </xdr:to>
    <xdr:sp macro="" textlink="">
      <xdr:nvSpPr>
        <xdr:cNvPr id="96" name="テキスト ボックス 95">
          <a:extLst>
            <a:ext uri="{FF2B5EF4-FFF2-40B4-BE49-F238E27FC236}">
              <a16:creationId xmlns:a16="http://schemas.microsoft.com/office/drawing/2014/main" id="{06EA6695-1406-40E1-AE52-124CFFD06F76}"/>
            </a:ext>
          </a:extLst>
        </xdr:cNvPr>
        <xdr:cNvSpPr txBox="1"/>
      </xdr:nvSpPr>
      <xdr:spPr>
        <a:xfrm>
          <a:off x="3305175" y="21259800"/>
          <a:ext cx="1337221" cy="6918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控室として使用</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片付け不要</a:t>
          </a:r>
          <a:r>
            <a:rPr kumimoji="1" lang="en-US" altLang="ja-JP" sz="1100">
              <a:solidFill>
                <a:schemeClr val="bg2">
                  <a:lumMod val="25000"/>
                </a:schemeClr>
              </a:solidFill>
            </a:rPr>
            <a:t>)</a:t>
          </a:r>
          <a:endParaRPr kumimoji="1" lang="ja-JP" altLang="en-US" sz="1100">
            <a:solidFill>
              <a:schemeClr val="bg2">
                <a:lumMod val="25000"/>
              </a:schemeClr>
            </a:solidFill>
          </a:endParaRPr>
        </a:p>
      </xdr:txBody>
    </xdr:sp>
    <xdr:clientData/>
  </xdr:twoCellAnchor>
  <xdr:twoCellAnchor>
    <xdr:from>
      <xdr:col>9</xdr:col>
      <xdr:colOff>276225</xdr:colOff>
      <xdr:row>81</xdr:row>
      <xdr:rowOff>104775</xdr:rowOff>
    </xdr:from>
    <xdr:to>
      <xdr:col>10</xdr:col>
      <xdr:colOff>45860</xdr:colOff>
      <xdr:row>83</xdr:row>
      <xdr:rowOff>47937</xdr:rowOff>
    </xdr:to>
    <xdr:sp macro="" textlink="">
      <xdr:nvSpPr>
        <xdr:cNvPr id="97" name="楕円 96">
          <a:extLst>
            <a:ext uri="{FF2B5EF4-FFF2-40B4-BE49-F238E27FC236}">
              <a16:creationId xmlns:a16="http://schemas.microsoft.com/office/drawing/2014/main" id="{6AC92041-69A2-4F09-BD4F-B0B0D861FEFC}"/>
            </a:ext>
          </a:extLst>
        </xdr:cNvPr>
        <xdr:cNvSpPr/>
      </xdr:nvSpPr>
      <xdr:spPr>
        <a:xfrm>
          <a:off x="6400800" y="25384125"/>
          <a:ext cx="512585"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228600</xdr:colOff>
      <xdr:row>81</xdr:row>
      <xdr:rowOff>85725</xdr:rowOff>
    </xdr:from>
    <xdr:to>
      <xdr:col>2</xdr:col>
      <xdr:colOff>741185</xdr:colOff>
      <xdr:row>83</xdr:row>
      <xdr:rowOff>28887</xdr:rowOff>
    </xdr:to>
    <xdr:sp macro="" textlink="">
      <xdr:nvSpPr>
        <xdr:cNvPr id="98" name="楕円 97">
          <a:extLst>
            <a:ext uri="{FF2B5EF4-FFF2-40B4-BE49-F238E27FC236}">
              <a16:creationId xmlns:a16="http://schemas.microsoft.com/office/drawing/2014/main" id="{CE8713D8-259C-45B9-B57E-DFD1693D5A80}"/>
            </a:ext>
          </a:extLst>
        </xdr:cNvPr>
        <xdr:cNvSpPr/>
      </xdr:nvSpPr>
      <xdr:spPr>
        <a:xfrm>
          <a:off x="1152525" y="25365075"/>
          <a:ext cx="512585"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314325</xdr:colOff>
      <xdr:row>83</xdr:row>
      <xdr:rowOff>104775</xdr:rowOff>
    </xdr:from>
    <xdr:to>
      <xdr:col>10</xdr:col>
      <xdr:colOff>37317</xdr:colOff>
      <xdr:row>84</xdr:row>
      <xdr:rowOff>159541</xdr:rowOff>
    </xdr:to>
    <xdr:sp macro="" textlink="">
      <xdr:nvSpPr>
        <xdr:cNvPr id="99" name="テキスト ボックス 98">
          <a:extLst>
            <a:ext uri="{FF2B5EF4-FFF2-40B4-BE49-F238E27FC236}">
              <a16:creationId xmlns:a16="http://schemas.microsoft.com/office/drawing/2014/main" id="{9DE58DC8-08FA-4557-924C-E194DC12064C}"/>
            </a:ext>
          </a:extLst>
        </xdr:cNvPr>
        <xdr:cNvSpPr txBox="1"/>
      </xdr:nvSpPr>
      <xdr:spPr>
        <a:xfrm>
          <a:off x="6438900" y="25822275"/>
          <a:ext cx="465942" cy="2738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a:t>
          </a:r>
        </a:p>
      </xdr:txBody>
    </xdr:sp>
    <xdr:clientData/>
  </xdr:twoCellAnchor>
  <xdr:twoCellAnchor>
    <xdr:from>
      <xdr:col>2</xdr:col>
      <xdr:colOff>266700</xdr:colOff>
      <xdr:row>83</xdr:row>
      <xdr:rowOff>66675</xdr:rowOff>
    </xdr:from>
    <xdr:to>
      <xdr:col>2</xdr:col>
      <xdr:colOff>732642</xdr:colOff>
      <xdr:row>84</xdr:row>
      <xdr:rowOff>121441</xdr:rowOff>
    </xdr:to>
    <xdr:sp macro="" textlink="">
      <xdr:nvSpPr>
        <xdr:cNvPr id="100" name="テキスト ボックス 99">
          <a:extLst>
            <a:ext uri="{FF2B5EF4-FFF2-40B4-BE49-F238E27FC236}">
              <a16:creationId xmlns:a16="http://schemas.microsoft.com/office/drawing/2014/main" id="{081C8F85-4B4A-4C8A-A854-7A27D0865378}"/>
            </a:ext>
          </a:extLst>
        </xdr:cNvPr>
        <xdr:cNvSpPr txBox="1"/>
      </xdr:nvSpPr>
      <xdr:spPr>
        <a:xfrm>
          <a:off x="1190625" y="25784175"/>
          <a:ext cx="465942" cy="2738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B1" sqref="B1:K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131</v>
      </c>
      <c r="D2" s="27" t="s">
        <v>5</v>
      </c>
      <c r="E2" s="29" t="str">
        <f>VLOOKUP($C$2,'R7_制作団体一覧'!A:H,2,FALSE)</f>
        <v>演劇分野</v>
      </c>
      <c r="F2" s="26" t="s">
        <v>2</v>
      </c>
      <c r="G2" s="30" t="str">
        <f>VLOOKUP($C$2,'R7_制作団体一覧'!A:H,3,FALSE)</f>
        <v>人形劇</v>
      </c>
      <c r="H2" s="27" t="s">
        <v>20</v>
      </c>
      <c r="I2" s="29" t="str">
        <f>VLOOKUP($C$2,'R7_制作団体一覧'!A:H,5,FALSE)</f>
        <v>Ｂ区分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有限会社ひとみ座</v>
      </c>
      <c r="D3" s="160"/>
      <c r="E3" s="160"/>
      <c r="F3" s="160"/>
      <c r="G3" s="27" t="s">
        <v>4</v>
      </c>
      <c r="H3" s="161" t="str">
        <f>VLOOKUP($C$2,'R7_制作団体一覧'!A:H,7,FALSE)</f>
        <v>人形劇団ひとみ座</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613</v>
      </c>
      <c r="F9" s="164"/>
      <c r="G9" s="115" t="s">
        <v>47</v>
      </c>
      <c r="H9" s="165"/>
      <c r="I9" s="165"/>
      <c r="J9" s="47">
        <v>50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10</v>
      </c>
      <c r="G10" s="51" t="s">
        <v>40</v>
      </c>
      <c r="H10" s="52" t="s">
        <v>42</v>
      </c>
      <c r="I10" s="53">
        <v>9</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t="s">
        <v>615</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1.8</v>
      </c>
      <c r="G13" s="51" t="s">
        <v>40</v>
      </c>
      <c r="H13" s="49" t="s">
        <v>7</v>
      </c>
      <c r="I13" s="50">
        <v>1.8</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616</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617</v>
      </c>
      <c r="F15" s="151"/>
      <c r="G15" s="154" t="s">
        <v>48</v>
      </c>
      <c r="H15" s="155"/>
      <c r="I15" s="155"/>
      <c r="J15" s="143"/>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618</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619</v>
      </c>
      <c r="F17" s="123"/>
      <c r="G17" s="124" t="s">
        <v>53</v>
      </c>
      <c r="H17" s="125"/>
      <c r="I17" s="125"/>
      <c r="J17" s="47" t="s">
        <v>620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1</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2</v>
      </c>
      <c r="G19" s="63" t="s">
        <v>40</v>
      </c>
      <c r="H19" s="64" t="s">
        <v>55</v>
      </c>
      <c r="I19" s="62">
        <v>6.5</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618</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8.15" customHeight="1" x14ac:dyDescent="0.15">
      <c r="A47" s="21"/>
      <c r="B47" s="73" t="s">
        <v>428</v>
      </c>
      <c r="C47" s="82" t="s">
        <v>435</v>
      </c>
      <c r="D47" s="107" t="s">
        <v>623</v>
      </c>
      <c r="E47" s="108"/>
      <c r="F47" s="109" t="s">
        <v>621</v>
      </c>
      <c r="G47" s="110"/>
      <c r="H47" s="109" t="s">
        <v>622</v>
      </c>
      <c r="I47" s="110"/>
      <c r="J47" s="109" t="s">
        <v>632</v>
      </c>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07" t="s">
        <v>626</v>
      </c>
      <c r="E48" s="108"/>
      <c r="F48" s="109" t="s">
        <v>624</v>
      </c>
      <c r="G48" s="110"/>
      <c r="H48" s="109" t="s">
        <v>625</v>
      </c>
      <c r="I48" s="110"/>
      <c r="J48" s="109" t="s">
        <v>627</v>
      </c>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7" t="s">
        <v>628</v>
      </c>
      <c r="E49" s="108"/>
      <c r="F49" s="109" t="s">
        <v>629</v>
      </c>
      <c r="G49" s="110"/>
      <c r="H49" s="109" t="s">
        <v>630</v>
      </c>
      <c r="I49" s="110"/>
      <c r="J49" s="109" t="s">
        <v>631</v>
      </c>
      <c r="K49" s="110"/>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1.8</v>
      </c>
      <c r="H55" s="97"/>
      <c r="I55" s="20" t="s">
        <v>7</v>
      </c>
      <c r="J55" s="96">
        <f>I13</f>
        <v>1.8</v>
      </c>
      <c r="K55" s="97"/>
      <c r="L55" s="19"/>
      <c r="M55" s="32"/>
      <c r="W55" s="32"/>
      <c r="X55" s="32"/>
      <c r="Y55" s="32"/>
    </row>
    <row r="56" spans="1:26" ht="16.899999999999999" customHeight="1" x14ac:dyDescent="0.15">
      <c r="A56" s="19"/>
      <c r="B56" s="91" t="s">
        <v>8</v>
      </c>
      <c r="C56" s="91"/>
      <c r="D56" s="91"/>
      <c r="E56" s="91"/>
      <c r="F56" s="91"/>
      <c r="G56" s="92" t="str">
        <f>E17</f>
        <v>応相談</v>
      </c>
      <c r="H56" s="92"/>
      <c r="I56" s="92"/>
      <c r="J56" s="92"/>
      <c r="K56" s="92"/>
      <c r="L56" s="19"/>
      <c r="M56" s="32"/>
      <c r="W56" s="32"/>
      <c r="X56" s="32"/>
      <c r="Y56" s="32"/>
    </row>
    <row r="57" spans="1:26" ht="16.899999999999999" customHeight="1" x14ac:dyDescent="0.15">
      <c r="A57" s="19"/>
      <c r="B57" s="91" t="s">
        <v>12</v>
      </c>
      <c r="C57" s="91"/>
      <c r="D57" s="91"/>
      <c r="E57" s="91"/>
      <c r="F57" s="91"/>
      <c r="G57" s="92" t="str">
        <f>J17</f>
        <v>問わない</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7" zoomScaleNormal="106" zoomScaleSheetLayoutView="100" workbookViewId="0">
      <selection activeCell="J49" sqref="J49: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D047</v>
      </c>
      <c r="B3" s="71" t="str">
        <f>①会場条件に係るヒアリングシート!E2</f>
        <v>演劇分野</v>
      </c>
      <c r="C3" s="71" t="str">
        <f>①会場条件に係るヒアリングシート!G2</f>
        <v>人形劇</v>
      </c>
      <c r="D3" s="71" t="str">
        <f>①会場条件に係るヒアリングシート!I2</f>
        <v>Ｂ区分</v>
      </c>
      <c r="E3" s="71" t="str">
        <f>①会場条件に係るヒアリングシート!K2</f>
        <v>D</v>
      </c>
      <c r="F3" s="71" t="str">
        <f>①会場条件に係るヒアリングシート!C3</f>
        <v>有限会社ひとみ座</v>
      </c>
      <c r="G3" s="71" t="str">
        <f>①会場条件に係るヒアリングシート!H3</f>
        <v>人形劇団ひとみ座</v>
      </c>
      <c r="H3" s="71" t="str">
        <f>①会場条件に係るヒアリングシート!E9</f>
        <v>制限なし</v>
      </c>
      <c r="I3" s="71">
        <f>①会場条件に係るヒアリングシート!J9</f>
        <v>50</v>
      </c>
      <c r="J3" s="71">
        <f>①会場条件に係るヒアリングシート!F10</f>
        <v>10</v>
      </c>
      <c r="K3" s="71">
        <f>①会場条件に係るヒアリングシート!I10</f>
        <v>9</v>
      </c>
      <c r="L3" s="71">
        <f>①会場条件に係るヒアリングシート!F11</f>
        <v>4</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1.8</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t="str">
        <f>①会場条件に係るヒアリングシート!J17</f>
        <v>問わない</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6.5</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10分～20分程度</v>
      </c>
      <c r="AL3" s="90" t="str">
        <f>①会場条件に係るヒアリングシート!F47</f>
        <v>ワークショップ実施時間外（休み時間等を想定）</v>
      </c>
      <c r="AM3" s="90" t="str">
        <f>①会場条件に係るヒアリングシート!H47</f>
        <v>オリジナル恐竜人形の飾り付け</v>
      </c>
      <c r="AN3" s="90" t="str">
        <f>①会場条件に係るヒアリングシート!J47</f>
        <v>希望児童のみ。飾り付けをどこまで行うかについては、学校のご判断にお任せします。</v>
      </c>
      <c r="AO3" s="90" t="str">
        <f>①会場条件に係るヒアリングシート!C48</f>
        <v>共演、参加又は体験対象となる児童・生徒</v>
      </c>
      <c r="AP3" s="90" t="str">
        <f>①会場条件に係るヒアリングシート!D48</f>
        <v>10分程度</v>
      </c>
      <c r="AQ3" s="90" t="str">
        <f>①会場条件に係るヒアリングシート!F48</f>
        <v>ワークショップ実施時間外（ホームルームや休み時間等を想定）</v>
      </c>
      <c r="AR3" s="90" t="str">
        <f>①会場条件に係るヒアリングシート!H48</f>
        <v>通し稽古の思い出し</v>
      </c>
      <c r="AS3" s="90" t="str">
        <f>①会場条件に係るヒアリングシート!J48</f>
        <v>任意。ワークショップで録画した映像の鑑賞による思い出し。</v>
      </c>
      <c r="AT3" s="90" t="str">
        <f>①会場条件に係るヒアリングシート!C49</f>
        <v>共演、参加又は体験対象となる児童・生徒</v>
      </c>
      <c r="AU3" s="90" t="str">
        <f>①会場条件に係るヒアリングシート!D49</f>
        <v>40分程度</v>
      </c>
      <c r="AV3" s="90" t="str">
        <f>①会場条件に係るヒアリングシート!F49</f>
        <v>本公演前の１時限</v>
      </c>
      <c r="AW3" s="90" t="str">
        <f>①会場条件に係るヒアリングシート!H49</f>
        <v>共演部分のリハーサル</v>
      </c>
      <c r="AX3" s="90" t="str">
        <f>①会場条件に係るヒアリングシート!J49</f>
        <v>参加・共演を行う全児童の参加が必須となります。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2024-12-06T03:10:05Z</dcterms:modified>
</cp:coreProperties>
</file>