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5" yWindow="-15" windowWidth="28830" windowHeight="1195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E3" i="15"/>
  <c r="AF3" i="15"/>
  <c r="AG3" i="15"/>
  <c r="AH3" i="15"/>
  <c r="AI3" i="15"/>
  <c r="AD3" i="15" l="1"/>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<sst xmlns="http://schemas.openxmlformats.org/spreadsheetml/2006/main" count="1468" uniqueCount="626">
  <si>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</si>
  <si>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</si>
  <si>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</si>
  <si>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</si>
  <si>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</si>
  <si>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</si>
  <si>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</si>
  <si>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</si>
  <si>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</si>
  <si>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</si>
  <si>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</si>
  <si>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</si>
  <si>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</si>
  <si>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</si>
  <si>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</si>
  <si>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</si>
  <si>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</si>
  <si>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</si>
  <si>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</si>
  <si>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</si>
  <si>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</si>
  <si>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</si>
  <si>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</si>
  <si>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</si>
  <si>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</si>
  <si>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</si>
  <si>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</si>
  <si>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</si>
  <si>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</si>
  <si>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</si>
  <si>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</si>
  <si>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</si>
  <si>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</si>
  <si>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</si>
  <si>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</si>
  <si>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</si>
  <si>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</si>
  <si>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</si>
  <si>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</si>
  <si>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</si>
  <si>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</si>
  <si>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</si>
  <si>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</si>
  <si>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</si>
  <si>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</si>
  <si>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</si>
  <si>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</si>
  <si>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</si>
  <si>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</si>
  <si>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</si>
  <si>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</si>
  <si>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</si>
  <si>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</si>
  <si>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</si>
  <si>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</si>
  <si>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</si>
  <si>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</si>
  <si>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</si>
  <si>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</si>
  <si>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</si>
  <si>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</si>
  <si>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</si>
  <si>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</si>
  <si>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</si>
  <si>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</si>
  <si>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</si>
  <si>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</si>
  <si>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</si>
  <si>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</si>
  <si>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</si>
  <si>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</si>
  <si>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</si>
  <si>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</si>
  <si>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</si>
  <si>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</si>
  <si>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</si>
  <si>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</si>
  <si>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</si>
  <si>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</si>
  <si>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</si>
  <si>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</si>
  <si>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</si>
  <si>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</si>
  <si>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</si>
  <si>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</si>
  <si>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</si>
  <si>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</si>
  <si>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</si>
  <si>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</si>
  <si>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</si>
  <si>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</si>
  <si>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</si>
  <si>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</si>
  <si>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</si>
  <si>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</si>
  <si>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</si>
  <si>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</si>
  <si>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</si>
  <si>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</si>
  <si>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</si>
  <si>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</si>
  <si>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</si>
  <si>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</si>
  <si>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</si>
  <si>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</si>
  <si>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</si>
  <si>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</si>
  <si>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</si>
  <si>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</si>
  <si>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</si>
  <si>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</si>
  <si>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</si>
  <si>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</si>
  <si>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</si>
  <si>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</si>
  <si>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</si>
  <si>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</si>
  <si>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</si>
  <si>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</si>
  <si>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</si>
  <si>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</si>
  <si>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</si>
  <si>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</si>
  <si>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</si>
  <si>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</si>
  <si>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</si>
  <si>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</si>
  <si>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</si>
  <si>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</si>
  <si>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</si>
  <si>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</si>
  <si>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</si>
  <si>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</si>
  <si>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</si>
  <si>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</si>
  <si>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</si>
  <si>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</si>
  <si>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</si>
  <si>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</si>
  <si>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</si>
  <si>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</si>
  <si>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</si>
  <si>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</si>
  <si>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</si>
  <si>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</si>
  <si>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</si>
  <si>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</si>
  <si>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</si>
  <si>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</si>
  <si>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</si>
  <si>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</si>
  <si>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</si>
  <si>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</si>
  <si>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</si>
  <si>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</si>
  <si>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</si>
  <si>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</si>
  <si>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</si>
  <si>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</si>
  <si>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</si>
  <si>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</si>
  <si>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</si>
  <si>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</si>
  <si>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</si>
  <si>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</si>
  <si>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</si>
  <si>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</si>
  <si>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</si>
  <si>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</si>
  <si>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</si>
  <si>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</si>
  <si>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</si>
  <si>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</si>
  <si>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</si>
  <si>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</si>
  <si>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</si>
  <si>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</si>
  <si>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</si>
  <si>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</si>
  <si>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</si>
  <si>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</si>
  <si>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</si>
  <si>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</si>
  <si>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</si>
  <si>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</si>
  <si>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</si>
  <si>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</si>
  <si>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</si>
  <si>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</si>
  <si>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</si>
  <si>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</si>
  <si>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</si>
  <si>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</si>
  <si>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</si>
  <si>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</si>
  <si>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</si>
  <si>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</si>
  <si>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</si>
  <si>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</si>
  <si>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</si>
  <si>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</si>
  <si>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</si>
  <si>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</si>
  <si>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</si>
  <si>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</si>
  <si>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</si>
  <si>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</si>
  <si>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</si>
  <si>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</si>
  <si>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</si>
  <si>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</si>
  <si>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</si>
  <si>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</si>
  <si>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</si>
  <si>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</si>
  <si>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</si>
  <si>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</si>
  <si>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</si>
  <si>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</si>
  <si>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</si>
  <si>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</si>
  <si>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</si>
  <si>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</si>
  <si>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</si>
  <si>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</si>
  <si>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</si>
  <si>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</si>
  <si>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</si>
  <si>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</si>
  <si>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</si>
  <si>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</si>
  <si>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</si>
  <si>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</si>
  <si>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</si>
  <si>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</si>
  <si>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</si>
  <si>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</si>
  <si>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</si>
  <si>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</si>
  <si>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</si>
  <si>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</si>
  <si>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</si>
  <si>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</si>
  <si>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</si>
  <si>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</si>
  <si>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</si>
  <si>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</si>
  <si>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</si>
  <si>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</si>
  <si>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</si>
  <si>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</si>
  <si>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</si>
  <si>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</si>
  <si>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</si>
  <si>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</si>
  <si>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</si>
  <si>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</si>
  <si>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</si>
  <si>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</si>
  <si>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</si>
  <si>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</si>
  <si>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</si>
  <si>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</si>
  <si>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</si>
  <si>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</si>
  <si>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</si>
  <si>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</si>
  <si>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</si>
  <si>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</si>
  <si>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</si>
  <si>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</si>
  <si>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</si>
  <si>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</si>
  <si>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</si>
  <si>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</si>
  <si>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</si>
  <si>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</si>
  <si>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</si>
  <si>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</si>
  <si>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</si>
  <si>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</si>
  <si>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</si>
  <si>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</si>
  <si>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</si>
  <si>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</si>
  <si>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</si>
  <si>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</si>
  <si>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</si>
  <si>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</si>
  <si>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</si>
  <si>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</si>
  <si>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</si>
  <si>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</si>
  <si>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</si>
  <si>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</si>
  <si>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</si>
  <si>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</si>
  <si>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</si>
  <si>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</si>
  <si>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</si>
  <si>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</si>
  <si>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</si>
  <si>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</si>
  <si>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</si>
  <si>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</si>
  <si>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</si>
  <si>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</si>
  <si>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</si>
  <si>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</si>
  <si>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</si>
  <si>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</si>
  <si>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</si>
  <si>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</si>
  <si>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</si>
  <si>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</si>
  <si>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</si>
  <si>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</si>
  <si>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</si>
  <si>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</si>
  <si>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</si>
  <si>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</si>
  <si>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</si>
  <si>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</si>
  <si>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</si>
  <si>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</si>
  <si>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</si>
  <si>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</si>
  <si>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</si>
  <si>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</si>
  <si>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</si>
  <si>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</si>
  <si>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</si>
  <si>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</si>
  <si>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</si>
  <si>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</si>
  <si>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</si>
  <si>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</si>
  <si>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</si>
  <si>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</si>
  <si>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</si>
  <si>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</si>
  <si>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</si>
  <si>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</si>
  <si>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</si>
  <si>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</si>
  <si>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</si>
  <si>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</si>
  <si>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</si>
  <si>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</si>
  <si>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</si>
  <si>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</si>
  <si>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</si>
  <si>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</si>
  <si>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</si>
  <si>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</si>
  <si>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</si>
  <si>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</si>
  <si>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</si>
  <si>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</si>
  <si>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</si>
  <si>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</si>
  <si>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</si>
  <si>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</si>
  <si>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</si>
  <si>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</si>
  <si>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</si>
  <si>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</si>
  <si>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</si>
  <si>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</si>
  <si>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</si>
  <si>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</si>
  <si>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</si>
  <si>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</si>
  <si>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</si>
  <si>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</si>
  <si>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</si>
  <si>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</si>
  <si>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</si>
  <si>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</si>
  <si>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</si>
  <si>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</si>
  <si>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</si>
  <si>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</si>
  <si>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</si>
  <si>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</si>
  <si>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</si>
  <si>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</si>
  <si>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</si>
  <si>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</si>
  <si>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</si>
  <si>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</si>
  <si>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</si>
  <si>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</si>
  <si>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</si>
  <si>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</si>
  <si>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</si>
  <si>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</si>
  <si>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</si>
  <si>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</si>
  <si>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</si>
  <si>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</si>
  <si>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</si>
  <si>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</si>
  <si>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</si>
  <si>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</si>
  <si>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</si>
  <si>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</si>
  <si>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</si>
  <si>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</si>
  <si>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</si>
  <si>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</si>
  <si>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</si>
  <si>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</si>
  <si>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</si>
  <si>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</si>
  <si>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</si>
  <si>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</si>
  <si>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</si>
  <si>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</si>
  <si>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</si>
  <si>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</si>
  <si>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</si>
  <si>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</si>
  <si>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</si>
  <si>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</si>
  <si>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</si>
  <si>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</si>
  <si>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</si>
  <si>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</si>
  <si>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</si>
  <si>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</si>
  <si>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</si>
  <si>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</si>
  <si>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</si>
  <si>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</si>
  <si>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</si>
  <si>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</si>
  <si>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</si>
  <si>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</si>
  <si>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</si>
  <si>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</si>
  <si>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</si>
  <si>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</si>
  <si>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</si>
  <si>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</si>
  <si>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</si>
  <si>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</si>
  <si>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</si>
  <si>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</si>
  <si>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</si>
  <si>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</si>
  <si>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</si>
  <si>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</si>
  <si>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</si>
  <si>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</si>
  <si>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</si>
  <si>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</si>
  <si>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</si>
  <si>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</si>
  <si>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</si>
  <si>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</si>
  <si>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</si>
  <si>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</si>
  <si>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</si>
  <si>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</si>
  <si>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</si>
  <si>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</si>
  <si>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</si>
  <si>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</si>
  <si>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</si>
  <si>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</si>
  <si>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</si>
  <si>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</si>
  <si>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</si>
  <si>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</si>
  <si>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</si>
  <si>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</si>
  <si>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</si>
  <si>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</si>
  <si>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</si>
  <si>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</si>
  <si>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</si>
  <si>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</si>
  <si>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</si>
  <si>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</si>
  <si>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</si>
  <si>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</si>
  <si>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</si>
  <si>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</si>
  <si>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</si>
  <si>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</si>
  <si>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</si>
  <si>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</si>
  <si>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</si>
  <si>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</si>
  <si>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</si>
  <si>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</si>
  <si>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</si>
  <si>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</si>
  <si>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</si>
  <si>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</si>
  <si>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</si>
  <si>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</si>
  <si>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</si>
  <si>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</si>
  <si>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</si>
  <si>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</si>
  <si>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</si>
  <si>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</si>
  <si>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</si>
  <si>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</si>
  <si>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</si>
  <si>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</si>
  <si>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</si>
  <si>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</si>
  <si>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</si>
  <si>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</si>
  <si>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</si>
  <si>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</si>
  <si>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</si>
  <si>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</si>
  <si>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</si>
  <si>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</si>
  <si>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</si>
  <si>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</si>
  <si>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</si>
  <si>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</si>
  <si>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</si>
  <si>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</si>
  <si>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</si>
  <si>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</si>
  <si>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</si>
  <si>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</si>
  <si>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</si>
  <si>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</si>
  <si>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</si>
  <si>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</si>
  <si>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</si>
  <si>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</si>
  <si>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</si>
  <si>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</si>
  <si>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</si>
  <si>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</si>
  <si>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</si>
  <si>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</si>
  <si>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</si>
  <si>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</si>
  <si>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</si>
  <si>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</si>
  <si>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</si>
  <si>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</si>
  <si>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</si>
  <si>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</si>
  <si>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</si>
  <si>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</si>
  <si>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</si>
  <si>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</si>
  <si>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</si>
  <si>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</si>
  <si>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</si>
  <si>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</si>
  <si>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</si>
  <si>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</si>
  <si>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</si>
  <si>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</si>
  <si>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</si>
  <si>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</si>
  <si>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</si>
  <si>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</si>
  <si>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</si>
  <si>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</si>
  <si>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</si>
  <si>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</si>
  <si>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</si>
  <si>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</si>
  <si>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</si>
  <si>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</si>
  <si>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</si>
  <si>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</si>
  <si>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</si>
  <si>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</si>
  <si>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</si>
  <si>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</si>
  <si>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</si>
  <si>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</si>
  <si>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</si>
  <si>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</si>
  <si>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</si>
  <si>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</si>
  <si>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</si>
  <si>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</si>
  <si>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</si>
  <si>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</si>
  <si>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</si>
  <si>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</si>
  <si>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</si>
  <si>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</si>
  <si>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</si>
  <si>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</si>
  <si>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</si>
  <si>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</si>
  <si>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</si>
  <si>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</si>
  <si>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</si>
  <si>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</si>
  <si>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</si>
  <si>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</si>
  <si>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</si>
  <si>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</si>
  <si>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</si>
  <si>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</si>
  <si>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</si>
  <si>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</si>
  <si>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</si>
  <si>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</si>
  <si>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不可</t>
  </si>
  <si>
    <t>5割程度必要</t>
  </si>
  <si>
    <t>使わない</t>
  </si>
  <si>
    <t>なし</t>
  </si>
  <si>
    <t>不要</t>
  </si>
  <si>
    <t>応相談</t>
  </si>
  <si>
    <t>制限なし／
近距離希望</t>
    <rPh sb="0" eb="2">
      <t>セイゲン</t>
    </rPh>
    <rPh sb="6" eb="11">
      <t>キンキョリキボウ</t>
    </rPh>
    <phoneticPr fontId="1"/>
  </si>
  <si>
    <t>年間100校前後の小学校で公演しているため、ほとんどの学校での上演に対応できます。</t>
    <phoneticPr fontId="1"/>
  </si>
  <si>
    <t>共演部分のリハーサル</t>
    <rPh sb="0" eb="4">
      <t>キョウエンブブン</t>
    </rPh>
    <phoneticPr fontId="1"/>
  </si>
  <si>
    <t>本公演前の１時限</t>
    <rPh sb="0" eb="4">
      <t>ホンコウエンマエ</t>
    </rPh>
    <rPh sb="6" eb="8">
      <t>ジゲン</t>
    </rPh>
    <phoneticPr fontId="1"/>
  </si>
  <si>
    <t>45分程度</t>
    <rPh sb="2" eb="5">
      <t>フンテイド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</si>
</sst>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E7E7"/>
      <color rgb="FF0000FF"/>
      <color rgb="FFCCFFCC"/>
      <color rgb="FFFFFFCC"/>
      <color rgb="FF3399FF"/>
      <color rgb="FFFF5050"/>
      <color rgb="FF00B050"/>
      <color rgb="FFFF7C8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436433</xdr:colOff>
      <xdr:row>81</xdr:row>
      <xdr:rowOff>17233</xdr:rowOff>
    </xdr:from>
    <xdr:to>
      <xdr:col>10</xdr:col>
      <xdr:colOff>370417</xdr:colOff>
      <xdr:row>83</xdr:row>
      <xdr:rowOff>201083</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7241516" y="25586566"/>
          <a:ext cx="759484" cy="67068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照明</a:t>
          </a:r>
          <a:endParaRPr kumimoji="1" lang="en-US" altLang="ja-JP" sz="1000">
            <a:solidFill>
              <a:sysClr val="windowText" lastClr="000000"/>
            </a:solidFill>
          </a:endParaRPr>
        </a:p>
        <a:p>
          <a:pPr algn="l"/>
          <a:r>
            <a:rPr kumimoji="1" lang="ja-JP" altLang="en-US" sz="1000">
              <a:solidFill>
                <a:sysClr val="windowText" lastClr="000000"/>
              </a:solidFill>
            </a:rPr>
            <a:t> 機材</a:t>
          </a:r>
        </a:p>
      </xdr:txBody>
    </xdr:sp>
    <xdr:clientData/>
  </xdr:twoCellAnchor>
  <xdr:twoCellAnchor>
    <xdr:from>
      <xdr:col>2</xdr:col>
      <xdr:colOff>448508</xdr:colOff>
      <xdr:row>81</xdr:row>
      <xdr:rowOff>114301</xdr:rowOff>
    </xdr:from>
    <xdr:to>
      <xdr:col>9</xdr:col>
      <xdr:colOff>495300</xdr:colOff>
      <xdr:row>95</xdr:row>
      <xdr:rowOff>152400</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475091" y="25683634"/>
          <a:ext cx="5825292" cy="3414183"/>
        </a:xfrm>
        <a:prstGeom prst="trapezoid">
          <a:avLst>
            <a:gd name="adj" fmla="val 1732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359834</xdr:colOff>
      <xdr:row>68</xdr:row>
      <xdr:rowOff>125915</xdr:rowOff>
    </xdr:from>
    <xdr:to>
      <xdr:col>2</xdr:col>
      <xdr:colOff>814917</xdr:colOff>
      <xdr:row>78</xdr:row>
      <xdr:rowOff>213784</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559859" y="22585865"/>
          <a:ext cx="1283758" cy="246911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370417</xdr:colOff>
      <xdr:row>68</xdr:row>
      <xdr:rowOff>42332</xdr:rowOff>
    </xdr:from>
    <xdr:to>
      <xdr:col>10</xdr:col>
      <xdr:colOff>624417</xdr:colOff>
      <xdr:row>69</xdr:row>
      <xdr:rowOff>180974</xdr:rowOff>
    </xdr:to>
    <xdr:sp macro="" textlink="">
      <xdr:nvSpPr>
        <xdr:cNvPr id="96" name="テキスト ボックス 95">
          <a:extLst>
            <a:ext uri="{FF2B5EF4-FFF2-40B4-BE49-F238E27FC236}">
              <a16:creationId xmlns:a16="http://schemas.microsoft.com/office/drawing/2014/main" id="{97B9FCE2-737E-4BF7-9C34-519901C05704}"/>
            </a:ext>
          </a:extLst>
        </xdr:cNvPr>
        <xdr:cNvSpPr txBox="1"/>
      </xdr:nvSpPr>
      <xdr:spPr>
        <a:xfrm>
          <a:off x="571500" y="22553082"/>
          <a:ext cx="7683500" cy="38205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251004</xdr:colOff>
      <xdr:row>69</xdr:row>
      <xdr:rowOff>190090</xdr:rowOff>
    </xdr:from>
    <xdr:to>
      <xdr:col>10</xdr:col>
      <xdr:colOff>603250</xdr:colOff>
      <xdr:row>78</xdr:row>
      <xdr:rowOff>209549</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080429" y="22888165"/>
          <a:ext cx="1180921" cy="216258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362856</xdr:colOff>
      <xdr:row>59</xdr:row>
      <xdr:rowOff>30543</xdr:rowOff>
    </xdr:from>
    <xdr:to>
      <xdr:col>10</xdr:col>
      <xdr:colOff>628649</xdr:colOff>
      <xdr:row>97</xdr:row>
      <xdr:rowOff>60616</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3939" y="20424626"/>
          <a:ext cx="7695293" cy="9057657"/>
          <a:chOff x="362857" y="10982477"/>
          <a:chExt cx="5733143" cy="7095789"/>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17882" y="17781641"/>
            <a:ext cx="620150" cy="233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1.2</a:t>
            </a:r>
            <a:r>
              <a:rPr kumimoji="1" lang="ja-JP" altLang="en-US" sz="1200" b="1">
                <a:solidFill>
                  <a:schemeClr val="accent5">
                    <a:lumMod val="60000"/>
                    <a:lumOff val="40000"/>
                  </a:schemeClr>
                </a:solidFill>
              </a:rPr>
              <a:t>ｍ</a:t>
            </a:r>
          </a:p>
        </xdr:txBody>
      </xdr:sp>
    </xdr:grpSp>
    <xdr:clientData/>
  </xdr:twoCellAnchor>
  <xdr:twoCellAnchor>
    <xdr:from>
      <xdr:col>3</xdr:col>
      <xdr:colOff>10584</xdr:colOff>
      <xdr:row>69</xdr:row>
      <xdr:rowOff>191863</xdr:rowOff>
    </xdr:from>
    <xdr:to>
      <xdr:col>9</xdr:col>
      <xdr:colOff>229660</xdr:colOff>
      <xdr:row>78</xdr:row>
      <xdr:rowOff>211666</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62667" y="22946030"/>
          <a:ext cx="5172076" cy="221055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814916</xdr:colOff>
      <xdr:row>77</xdr:row>
      <xdr:rowOff>66790</xdr:rowOff>
    </xdr:from>
    <xdr:to>
      <xdr:col>9</xdr:col>
      <xdr:colOff>187345</xdr:colOff>
      <xdr:row>78</xdr:row>
      <xdr:rowOff>99090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41499" y="24768290"/>
          <a:ext cx="5150929" cy="275717"/>
          <a:chOff x="1059379" y="14812140"/>
          <a:chExt cx="4160761" cy="329748"/>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59379" y="15032694"/>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623023" y="14812140"/>
            <a:ext cx="1056317" cy="3297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14</a:t>
            </a:r>
            <a:r>
              <a:rPr kumimoji="1" lang="ja-JP" altLang="en-US" sz="1100" b="1"/>
              <a:t>　ｍ</a:t>
            </a:r>
          </a:p>
        </xdr:txBody>
      </xdr:sp>
    </xdr:grpSp>
    <xdr:clientData/>
  </xdr:twoCellAnchor>
  <xdr:twoCellAnchor>
    <xdr:from>
      <xdr:col>8</xdr:col>
      <xdr:colOff>123596</xdr:colOff>
      <xdr:row>70</xdr:row>
      <xdr:rowOff>76229</xdr:rowOff>
    </xdr:from>
    <xdr:to>
      <xdr:col>9</xdr:col>
      <xdr:colOff>124755</xdr:colOff>
      <xdr:row>78</xdr:row>
      <xdr:rowOff>146878</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03179" y="23073812"/>
          <a:ext cx="826659" cy="2017983"/>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4587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８　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707440</xdr:colOff>
      <xdr:row>68</xdr:row>
      <xdr:rowOff>31750</xdr:rowOff>
    </xdr:from>
    <xdr:to>
      <xdr:col>7</xdr:col>
      <xdr:colOff>710142</xdr:colOff>
      <xdr:row>69</xdr:row>
      <xdr:rowOff>201082</xdr:rowOff>
    </xdr:to>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flipH="1">
          <a:off x="5879515" y="22491700"/>
          <a:ext cx="2702" cy="407457"/>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363443</xdr:colOff>
      <xdr:row>97</xdr:row>
      <xdr:rowOff>135427</xdr:rowOff>
    </xdr:from>
    <xdr:to>
      <xdr:col>6</xdr:col>
      <xdr:colOff>595218</xdr:colOff>
      <xdr:row>103</xdr:row>
      <xdr:rowOff>136565</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866526" y="29557094"/>
          <a:ext cx="1057275" cy="118647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xdr:col>
      <xdr:colOff>553470</xdr:colOff>
      <xdr:row>78</xdr:row>
      <xdr:rowOff>208355</xdr:rowOff>
    </xdr:from>
    <xdr:to>
      <xdr:col>3</xdr:col>
      <xdr:colOff>771525</xdr:colOff>
      <xdr:row>81</xdr:row>
      <xdr:rowOff>133350</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1580053" y="25153272"/>
          <a:ext cx="1043555" cy="549411"/>
          <a:chOff x="5247273" y="13014477"/>
          <a:chExt cx="684495"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247273" y="13479779"/>
            <a:ext cx="684495" cy="44037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050" b="1"/>
              <a:t>1.8</a:t>
            </a:r>
            <a:r>
              <a:rPr kumimoji="1" lang="ja-JP" altLang="en-US" sz="1050" b="1"/>
              <a:t>～</a:t>
            </a:r>
            <a:r>
              <a:rPr kumimoji="1" lang="en-US" altLang="ja-JP" sz="1050" b="1"/>
              <a:t>2.3</a:t>
            </a:r>
            <a:r>
              <a:rPr kumimoji="1" lang="ja-JP" altLang="en-US" sz="1050" b="1"/>
              <a:t>ｍ</a:t>
            </a:r>
          </a:p>
        </xdr:txBody>
      </xdr:sp>
    </xdr:grpSp>
    <xdr:clientData/>
  </xdr:twoCellAnchor>
  <xdr:twoCellAnchor>
    <xdr:from>
      <xdr:col>7</xdr:col>
      <xdr:colOff>349254</xdr:colOff>
      <xdr:row>68</xdr:row>
      <xdr:rowOff>172687</xdr:rowOff>
    </xdr:from>
    <xdr:to>
      <xdr:col>10</xdr:col>
      <xdr:colOff>645582</xdr:colOff>
      <xdr:row>76</xdr:row>
      <xdr:rowOff>157114</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5503337" y="22683437"/>
          <a:ext cx="2772828" cy="1931760"/>
          <a:chOff x="-12336253" y="18340389"/>
          <a:chExt cx="9317249" cy="1836093"/>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7179765" y="20126658"/>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6255136" y="20018101"/>
            <a:ext cx="2311530" cy="15838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000" b="1"/>
              <a:t>１ｍ以上</a:t>
            </a:r>
          </a:p>
        </xdr:txBody>
      </xdr:sp>
      <xdr:sp macro="" textlink="">
        <xdr:nvSpPr>
          <xdr:cNvPr id="101" name="テキスト ボックス 100">
            <a:extLst>
              <a:ext uri="{FF2B5EF4-FFF2-40B4-BE49-F238E27FC236}">
                <a16:creationId xmlns:a16="http://schemas.microsoft.com/office/drawing/2014/main" id="{06601DBC-2C11-A9E7-13E2-777C68205EE7}"/>
              </a:ext>
            </a:extLst>
          </xdr:cNvPr>
          <xdr:cNvSpPr txBox="1"/>
        </xdr:nvSpPr>
        <xdr:spPr>
          <a:xfrm>
            <a:off x="-12336253" y="18340389"/>
            <a:ext cx="2311530" cy="16200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000" b="1"/>
              <a:t>１ｍ</a:t>
            </a:r>
          </a:p>
        </xdr:txBody>
      </xdr:sp>
    </xdr:grpSp>
    <xdr:clientData/>
  </xdr:twoCellAnchor>
  <xdr:twoCellAnchor>
    <xdr:from>
      <xdr:col>3</xdr:col>
      <xdr:colOff>600276</xdr:colOff>
      <xdr:row>86</xdr:row>
      <xdr:rowOff>64560</xdr:rowOff>
    </xdr:from>
    <xdr:to>
      <xdr:col>8</xdr:col>
      <xdr:colOff>356421</xdr:colOff>
      <xdr:row>93</xdr:row>
      <xdr:rowOff>65111</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2452359" y="26850977"/>
          <a:ext cx="3883645" cy="1704467"/>
          <a:chOff x="5672506" y="15741278"/>
          <a:chExt cx="1814123" cy="1624590"/>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5804295" y="17234898"/>
            <a:ext cx="1540566" cy="0"/>
          </a:xfrm>
          <a:prstGeom prst="straightConnector1">
            <a:avLst/>
          </a:prstGeom>
          <a:ln w="76200">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6458551" y="17103072"/>
            <a:ext cx="218048" cy="262796"/>
          </a:xfrm>
          <a:prstGeom prst="rect">
            <a:avLst/>
          </a:prstGeom>
          <a:solidFill>
            <a:schemeClr val="bg1"/>
          </a:solidFill>
          <a:ln w="76200"/>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花道</a:t>
            </a:r>
          </a:p>
        </xdr:txBody>
      </xdr:sp>
      <xdr:sp macro="" textlink="">
        <xdr:nvSpPr>
          <xdr:cNvPr id="107" name="テキスト ボックス 106">
            <a:extLst>
              <a:ext uri="{FF2B5EF4-FFF2-40B4-BE49-F238E27FC236}">
                <a16:creationId xmlns:a16="http://schemas.microsoft.com/office/drawing/2014/main" id="{98CC3C1D-9E8D-A485-4D61-E056A3A701FE}"/>
              </a:ext>
            </a:extLst>
          </xdr:cNvPr>
          <xdr:cNvSpPr txBox="1"/>
        </xdr:nvSpPr>
        <xdr:spPr>
          <a:xfrm>
            <a:off x="7224821" y="15751366"/>
            <a:ext cx="261808" cy="262796"/>
          </a:xfrm>
          <a:prstGeom prst="rect">
            <a:avLst/>
          </a:prstGeom>
          <a:solidFill>
            <a:schemeClr val="bg1"/>
          </a:solidFill>
          <a:ln w="76200"/>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花　道</a:t>
            </a:r>
          </a:p>
        </xdr:txBody>
      </xdr:sp>
      <xdr:sp macro="" textlink="">
        <xdr:nvSpPr>
          <xdr:cNvPr id="108" name="テキスト ボックス 107">
            <a:extLst>
              <a:ext uri="{FF2B5EF4-FFF2-40B4-BE49-F238E27FC236}">
                <a16:creationId xmlns:a16="http://schemas.microsoft.com/office/drawing/2014/main" id="{98CC3C1D-9E8D-A485-4D61-E056A3A701FE}"/>
              </a:ext>
            </a:extLst>
          </xdr:cNvPr>
          <xdr:cNvSpPr txBox="1"/>
        </xdr:nvSpPr>
        <xdr:spPr>
          <a:xfrm>
            <a:off x="5672506" y="15741278"/>
            <a:ext cx="261808" cy="262796"/>
          </a:xfrm>
          <a:prstGeom prst="rect">
            <a:avLst/>
          </a:prstGeom>
          <a:solidFill>
            <a:schemeClr val="bg1"/>
          </a:solidFill>
          <a:ln w="76200"/>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花　道</a:t>
            </a:r>
          </a:p>
        </xdr:txBody>
      </xdr:sp>
    </xdr:grpSp>
    <xdr:clientData/>
  </xdr:twoCellAnchor>
  <xdr:twoCellAnchor>
    <xdr:from>
      <xdr:col>4</xdr:col>
      <xdr:colOff>57025</xdr:colOff>
      <xdr:row>78</xdr:row>
      <xdr:rowOff>179916</xdr:rowOff>
    </xdr:from>
    <xdr:to>
      <xdr:col>4</xdr:col>
      <xdr:colOff>57025</xdr:colOff>
      <xdr:row>94</xdr:row>
      <xdr:rowOff>190503</xdr:rowOff>
    </xdr:to>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flipV="1">
          <a:off x="2734608" y="25124833"/>
          <a:ext cx="0" cy="3799420"/>
        </a:xfrm>
        <a:prstGeom prst="straightConnector1">
          <a:avLst/>
        </a:prstGeom>
        <a:ln w="76200">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412750</xdr:colOff>
      <xdr:row>76</xdr:row>
      <xdr:rowOff>48460</xdr:rowOff>
    </xdr:from>
    <xdr:to>
      <xdr:col>2</xdr:col>
      <xdr:colOff>825499</xdr:colOff>
      <xdr:row>76</xdr:row>
      <xdr:rowOff>209881</xdr:rowOff>
    </xdr:to>
    <xdr:grpSp>
      <xdr:nvGrpSpPr>
        <xdr:cNvPr id="98" name="グループ化 97">
          <a:extLst>
            <a:ext uri="{FF2B5EF4-FFF2-40B4-BE49-F238E27FC236}">
              <a16:creationId xmlns:a16="http://schemas.microsoft.com/office/drawing/2014/main" id="{1DAC4632-9507-400C-92F7-36CFB1F1E18F}"/>
            </a:ext>
          </a:extLst>
        </xdr:cNvPr>
        <xdr:cNvGrpSpPr/>
      </xdr:nvGrpSpPr>
      <xdr:grpSpPr>
        <a:xfrm>
          <a:off x="613833" y="24506543"/>
          <a:ext cx="1238249" cy="161421"/>
          <a:chOff x="-7179765" y="20018103"/>
          <a:chExt cx="4160761" cy="158382"/>
        </a:xfrm>
      </xdr:grpSpPr>
      <xdr:cxnSp macro="">
        <xdr:nvCxnSpPr>
          <xdr:cNvPr id="99" name="直線矢印コネクタ 98">
            <a:extLst>
              <a:ext uri="{FF2B5EF4-FFF2-40B4-BE49-F238E27FC236}">
                <a16:creationId xmlns:a16="http://schemas.microsoft.com/office/drawing/2014/main" id="{6885C53E-4359-7C01-D6EB-B6603D313D07}"/>
              </a:ext>
            </a:extLst>
          </xdr:cNvPr>
          <xdr:cNvCxnSpPr/>
        </xdr:nvCxnSpPr>
        <xdr:spPr>
          <a:xfrm>
            <a:off x="-7179765" y="20126658"/>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0" name="テキスト ボックス 99">
            <a:extLst>
              <a:ext uri="{FF2B5EF4-FFF2-40B4-BE49-F238E27FC236}">
                <a16:creationId xmlns:a16="http://schemas.microsoft.com/office/drawing/2014/main" id="{06601DBC-2C11-A9E7-13E2-777C68205EE7}"/>
              </a:ext>
            </a:extLst>
          </xdr:cNvPr>
          <xdr:cNvSpPr txBox="1"/>
        </xdr:nvSpPr>
        <xdr:spPr>
          <a:xfrm>
            <a:off x="-6041770" y="20018103"/>
            <a:ext cx="1806560" cy="15838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000" b="1"/>
              <a:t>１ｍ以上</a:t>
            </a:r>
          </a:p>
        </xdr:txBody>
      </xdr:sp>
    </xdr:grpSp>
    <xdr:clientData/>
  </xdr:twoCellAnchor>
  <xdr:twoCellAnchor>
    <xdr:from>
      <xdr:col>1</xdr:col>
      <xdr:colOff>677333</xdr:colOff>
      <xdr:row>81</xdr:row>
      <xdr:rowOff>27817</xdr:rowOff>
    </xdr:from>
    <xdr:to>
      <xdr:col>2</xdr:col>
      <xdr:colOff>656166</xdr:colOff>
      <xdr:row>83</xdr:row>
      <xdr:rowOff>232833</xdr:rowOff>
    </xdr:to>
    <xdr:sp macro="" textlink="">
      <xdr:nvSpPr>
        <xdr:cNvPr id="105" name="楕円 75">
          <a:extLst>
            <a:ext uri="{FF2B5EF4-FFF2-40B4-BE49-F238E27FC236}">
              <a16:creationId xmlns:a16="http://schemas.microsoft.com/office/drawing/2014/main" id="{EC00E032-094C-43EA-85AE-53E3AB7D1B0B}"/>
            </a:ext>
          </a:extLst>
        </xdr:cNvPr>
        <xdr:cNvSpPr/>
      </xdr:nvSpPr>
      <xdr:spPr>
        <a:xfrm>
          <a:off x="878416" y="25597150"/>
          <a:ext cx="804333" cy="69185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照明</a:t>
          </a:r>
          <a:endParaRPr kumimoji="1" lang="en-US" altLang="ja-JP" sz="1000">
            <a:solidFill>
              <a:sysClr val="windowText" lastClr="000000"/>
            </a:solidFill>
          </a:endParaRPr>
        </a:p>
        <a:p>
          <a:pPr algn="l"/>
          <a:r>
            <a:rPr kumimoji="1" lang="ja-JP" altLang="en-US" sz="1000">
              <a:solidFill>
                <a:sysClr val="windowText" lastClr="000000"/>
              </a:solidFill>
            </a:rPr>
            <a:t> 機材</a:t>
          </a:r>
        </a:p>
      </xdr:txBody>
    </xdr:sp>
    <xdr:clientData/>
  </xdr:twoCellAnchor>
  <xdr:twoCellAnchor>
    <xdr:from>
      <xdr:col>8</xdr:col>
      <xdr:colOff>52917</xdr:colOff>
      <xdr:row>78</xdr:row>
      <xdr:rowOff>179916</xdr:rowOff>
    </xdr:from>
    <xdr:to>
      <xdr:col>8</xdr:col>
      <xdr:colOff>57029</xdr:colOff>
      <xdr:row>94</xdr:row>
      <xdr:rowOff>190505</xdr:rowOff>
    </xdr:to>
    <xdr:cxnSp macro="">
      <xdr:nvCxnSpPr>
        <xdr:cNvPr id="106" name="直線矢印コネクタ 105">
          <a:extLst>
            <a:ext uri="{FF2B5EF4-FFF2-40B4-BE49-F238E27FC236}">
              <a16:creationId xmlns:a16="http://schemas.microsoft.com/office/drawing/2014/main" id="{F6E6BE44-AFCC-3B8C-24B3-7FC44A70B069}"/>
            </a:ext>
          </a:extLst>
        </xdr:cNvPr>
        <xdr:cNvCxnSpPr/>
      </xdr:nvCxnSpPr>
      <xdr:spPr>
        <a:xfrm flipH="1" flipV="1">
          <a:off x="6032500" y="25124833"/>
          <a:ext cx="4112" cy="3799422"/>
        </a:xfrm>
        <a:prstGeom prst="straightConnector1">
          <a:avLst/>
        </a:prstGeom>
        <a:ln w="76200">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90" zoomScaleNormal="106" zoomScaleSheetLayoutView="90" workbookViewId="0">
      <selection activeCell="I112" sqref="I11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7.95" customHeight="1" x14ac:dyDescent="0.15">
      <c r="A2" s="28"/>
      <c r="B2" s="26" t="s">
        <v>0</v>
      </c>
      <c r="C2" s="74" t="s">
        <v>132</v>
      </c>
      <c r="D2" s="27" t="s">
        <v>5</v>
      </c>
      <c r="E2" s="29" t="str">
        <f>VLOOKUP($C$2,'R7_制作団体一覧'!A:H,2,FALSE)</f>
        <v>演劇</v>
      </c>
      <c r="F2" s="26" t="s">
        <v>2</v>
      </c>
      <c r="G2" s="30" t="str">
        <f>VLOOKUP($C$2,'R7_制作団体一覧'!A:H,3,FALSE)</f>
        <v>人形劇</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8" t="str">
        <f>VLOOKUP($C$2,'R7_制作団体一覧'!A:H,8,FALSE)</f>
        <v>人形劇団むすび座</v>
      </c>
      <c r="D3" s="98"/>
      <c r="E3" s="98"/>
      <c r="F3" s="98"/>
      <c r="G3" s="27" t="s">
        <v>4</v>
      </c>
      <c r="H3" s="99" t="str">
        <f>VLOOKUP($C$2,'R7_制作団体一覧'!A:H,7,FALSE)</f>
        <v>株式会社人形劇団むすび座</v>
      </c>
      <c r="I3" s="99"/>
      <c r="J3" s="99"/>
      <c r="K3" s="99"/>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0" t="s">
        <v>471</v>
      </c>
      <c r="C5" s="100"/>
      <c r="D5" s="100"/>
      <c r="E5" s="100"/>
      <c r="F5" s="100"/>
      <c r="G5" s="100"/>
      <c r="H5" s="100"/>
      <c r="I5" s="100"/>
      <c r="J5" s="100"/>
      <c r="K5" s="100"/>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1" t="s">
        <v>462</v>
      </c>
      <c r="C7" s="101"/>
      <c r="D7" s="101"/>
      <c r="E7" s="101"/>
      <c r="F7" s="101"/>
      <c r="G7" s="101"/>
      <c r="H7" s="101"/>
      <c r="I7" s="101"/>
      <c r="J7" s="101"/>
      <c r="K7" s="101"/>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3" t="s">
        <v>38</v>
      </c>
      <c r="C9" s="94"/>
      <c r="D9" s="94"/>
      <c r="E9" s="102" t="s">
        <v>613</v>
      </c>
      <c r="F9" s="103"/>
      <c r="G9" s="104" t="s">
        <v>47</v>
      </c>
      <c r="H9" s="105"/>
      <c r="I9" s="105"/>
      <c r="J9" s="47">
        <v>50</v>
      </c>
      <c r="K9" s="48" t="s">
        <v>440</v>
      </c>
      <c r="L9" s="37"/>
      <c r="M9" s="43"/>
      <c r="N9" s="43"/>
      <c r="O9" s="43"/>
      <c r="P9" s="43"/>
      <c r="Q9" s="43"/>
      <c r="R9" s="43"/>
      <c r="S9" s="43"/>
      <c r="T9" s="43"/>
      <c r="U9" s="43"/>
      <c r="V9" s="43"/>
      <c r="W9" s="43"/>
      <c r="X9" s="43"/>
      <c r="Y9" s="43"/>
      <c r="Z9" s="43"/>
    </row>
    <row r="10" spans="1:26" ht="27.95" customHeight="1" x14ac:dyDescent="0.15">
      <c r="A10" s="37"/>
      <c r="B10" s="106" t="s">
        <v>39</v>
      </c>
      <c r="C10" s="107"/>
      <c r="D10" s="108"/>
      <c r="E10" s="49" t="s">
        <v>41</v>
      </c>
      <c r="F10" s="50">
        <v>14</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9"/>
      <c r="C11" s="110"/>
      <c r="D11" s="111"/>
      <c r="E11" s="55" t="s">
        <v>7</v>
      </c>
      <c r="F11" s="56">
        <v>6</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2" t="s">
        <v>43</v>
      </c>
      <c r="C12" s="113"/>
      <c r="D12" s="114"/>
      <c r="E12" s="60" t="s">
        <v>44</v>
      </c>
      <c r="F12" s="115" t="s">
        <v>614</v>
      </c>
      <c r="G12" s="115"/>
      <c r="H12" s="116" t="s">
        <v>45</v>
      </c>
      <c r="I12" s="117"/>
      <c r="J12" s="118" t="s">
        <v>615</v>
      </c>
      <c r="K12" s="119"/>
      <c r="L12" s="34"/>
      <c r="M12" s="43"/>
      <c r="N12" s="43"/>
      <c r="O12" s="43"/>
      <c r="P12" s="43"/>
      <c r="Q12" s="43"/>
      <c r="R12" s="43"/>
      <c r="S12" s="43"/>
      <c r="T12" s="43"/>
      <c r="U12" s="43"/>
      <c r="V12" s="43"/>
      <c r="W12" s="43"/>
      <c r="X12" s="43"/>
      <c r="Y12" s="43"/>
      <c r="Z12" s="43"/>
    </row>
    <row r="13" spans="1:26" ht="27.95" customHeight="1" x14ac:dyDescent="0.15">
      <c r="A13" s="34"/>
      <c r="B13" s="93" t="s">
        <v>51</v>
      </c>
      <c r="C13" s="94"/>
      <c r="D13" s="94"/>
      <c r="E13" s="49" t="s">
        <v>6</v>
      </c>
      <c r="F13" s="50">
        <v>1.2</v>
      </c>
      <c r="G13" s="51" t="s">
        <v>40</v>
      </c>
      <c r="H13" s="49" t="s">
        <v>7</v>
      </c>
      <c r="I13" s="50">
        <v>1.8</v>
      </c>
      <c r="J13" s="95" t="s">
        <v>40</v>
      </c>
      <c r="K13" s="96"/>
      <c r="L13" s="34"/>
      <c r="M13" s="43"/>
      <c r="N13" s="43"/>
      <c r="O13" s="43"/>
      <c r="P13" s="43"/>
      <c r="Q13" s="43"/>
      <c r="R13" s="43"/>
      <c r="S13" s="43"/>
      <c r="T13" s="43"/>
      <c r="U13" s="43"/>
      <c r="V13" s="43"/>
      <c r="W13" s="43"/>
      <c r="X13" s="43"/>
      <c r="Y13" s="43"/>
      <c r="Z13" s="43"/>
    </row>
    <row r="14" spans="1:26" ht="27.95" customHeight="1" x14ac:dyDescent="0.15">
      <c r="A14" s="21"/>
      <c r="B14" s="93" t="s">
        <v>46</v>
      </c>
      <c r="C14" s="94"/>
      <c r="D14" s="120"/>
      <c r="E14" s="121" t="s">
        <v>616</v>
      </c>
      <c r="F14" s="121"/>
      <c r="G14" s="122" t="s">
        <v>50</v>
      </c>
      <c r="H14" s="123"/>
      <c r="I14" s="123"/>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12" t="s">
        <v>49</v>
      </c>
      <c r="C15" s="113"/>
      <c r="D15" s="114"/>
      <c r="E15" s="129" t="s">
        <v>617</v>
      </c>
      <c r="F15" s="130"/>
      <c r="G15" s="133" t="s">
        <v>48</v>
      </c>
      <c r="H15" s="134"/>
      <c r="I15" s="134"/>
      <c r="J15" s="121" t="s">
        <v>618</v>
      </c>
      <c r="K15" s="135"/>
      <c r="L15" s="39"/>
      <c r="M15" s="43"/>
      <c r="N15" s="43"/>
      <c r="O15" s="43"/>
      <c r="P15" s="43"/>
      <c r="Q15" s="43"/>
      <c r="R15" s="43"/>
      <c r="S15" s="43"/>
      <c r="T15" s="43"/>
      <c r="U15" s="43"/>
      <c r="V15" s="43"/>
      <c r="W15" s="43"/>
      <c r="X15" s="43"/>
      <c r="Y15" s="43"/>
      <c r="Z15" s="43"/>
    </row>
    <row r="16" spans="1:26" ht="27.95" customHeight="1" x14ac:dyDescent="0.15">
      <c r="A16" s="21"/>
      <c r="B16" s="126"/>
      <c r="C16" s="127"/>
      <c r="D16" s="128"/>
      <c r="E16" s="131"/>
      <c r="F16" s="132"/>
      <c r="G16" s="133" t="s">
        <v>61</v>
      </c>
      <c r="H16" s="134"/>
      <c r="I16" s="134"/>
      <c r="J16" s="124" t="s">
        <v>619</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620</v>
      </c>
      <c r="F17" s="125"/>
      <c r="G17" s="139" t="s">
        <v>53</v>
      </c>
      <c r="H17" s="140"/>
      <c r="I17" s="140"/>
      <c r="J17" s="47" t="s">
        <v>621</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38"/>
      <c r="E18" s="141" t="s">
        <v>427</v>
      </c>
      <c r="F18" s="142"/>
      <c r="G18" s="44" t="s">
        <v>56</v>
      </c>
      <c r="H18" s="45">
        <v>1</v>
      </c>
      <c r="I18" s="46" t="s">
        <v>57</v>
      </c>
      <c r="J18" s="123"/>
      <c r="K18" s="143"/>
      <c r="L18" s="24"/>
      <c r="M18" s="43"/>
      <c r="N18" s="43"/>
      <c r="O18" s="43"/>
      <c r="P18" s="43"/>
      <c r="Q18" s="43"/>
      <c r="R18" s="43"/>
      <c r="S18" s="43"/>
      <c r="T18" s="43"/>
      <c r="U18" s="43"/>
      <c r="V18" s="43"/>
      <c r="W18" s="43"/>
      <c r="X18" s="43"/>
      <c r="Y18" s="43"/>
      <c r="Z18" s="43"/>
    </row>
    <row r="19" spans="1:26" ht="27.95" customHeight="1" x14ac:dyDescent="0.15">
      <c r="A19" s="23"/>
      <c r="B19" s="144" t="s">
        <v>59</v>
      </c>
      <c r="C19" s="145"/>
      <c r="D19" s="146"/>
      <c r="E19" s="61" t="s">
        <v>54</v>
      </c>
      <c r="F19" s="62">
        <v>2.19</v>
      </c>
      <c r="G19" s="63" t="s">
        <v>40</v>
      </c>
      <c r="H19" s="64" t="s">
        <v>55</v>
      </c>
      <c r="I19" s="62">
        <v>6.47</v>
      </c>
      <c r="J19" s="147" t="s">
        <v>40</v>
      </c>
      <c r="K19" s="148"/>
      <c r="L19" s="23"/>
      <c r="M19" s="43"/>
      <c r="N19" s="43"/>
      <c r="O19" s="43"/>
      <c r="P19" s="43"/>
      <c r="Q19" s="43"/>
      <c r="R19" s="43"/>
      <c r="S19" s="43"/>
      <c r="T19" s="43"/>
      <c r="U19" s="43"/>
      <c r="V19" s="43"/>
      <c r="W19" s="43"/>
      <c r="X19" s="43"/>
      <c r="Y19" s="43"/>
      <c r="Z19" s="43"/>
    </row>
    <row r="20" spans="1:26" ht="51" customHeight="1" x14ac:dyDescent="0.15">
      <c r="A20" s="23"/>
      <c r="B20" s="144" t="s">
        <v>461</v>
      </c>
      <c r="C20" s="145"/>
      <c r="D20" s="146"/>
      <c r="E20" s="152" t="s">
        <v>622</v>
      </c>
      <c r="F20" s="153"/>
      <c r="G20" s="153"/>
      <c r="H20" s="153"/>
      <c r="I20" s="153"/>
      <c r="J20" s="153"/>
      <c r="K20" s="154"/>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619</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0"/>
      <c r="E47" s="161"/>
      <c r="F47" s="162"/>
      <c r="G47" s="163"/>
      <c r="H47" s="162"/>
      <c r="I47" s="163"/>
      <c r="J47" s="162"/>
      <c r="K47" s="16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0"/>
      <c r="E48" s="161"/>
      <c r="F48" s="162"/>
      <c r="G48" s="163"/>
      <c r="H48" s="162"/>
      <c r="I48" s="163"/>
      <c r="J48" s="162"/>
      <c r="K48" s="163"/>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0" t="s">
        <v>625</v>
      </c>
      <c r="E49" s="161"/>
      <c r="F49" s="162" t="s">
        <v>624</v>
      </c>
      <c r="G49" s="163"/>
      <c r="H49" s="162" t="s">
        <v>623</v>
      </c>
      <c r="I49" s="163"/>
      <c r="J49" s="162"/>
      <c r="K49" s="163"/>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0"/>
      <c r="E50" s="161"/>
      <c r="F50" s="162"/>
      <c r="G50" s="163"/>
      <c r="H50" s="162"/>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464</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6" t="s">
        <v>9</v>
      </c>
      <c r="C55" s="176"/>
      <c r="D55" s="176"/>
      <c r="E55" s="176"/>
      <c r="F55" s="38" t="s">
        <v>6</v>
      </c>
      <c r="G55" s="177">
        <f>F13</f>
        <v>1.2</v>
      </c>
      <c r="H55" s="178"/>
      <c r="I55" s="20" t="s">
        <v>7</v>
      </c>
      <c r="J55" s="177">
        <f>I13</f>
        <v>1.8</v>
      </c>
      <c r="K55" s="178"/>
      <c r="L55" s="19"/>
      <c r="M55" s="32"/>
      <c r="W55" s="32"/>
      <c r="X55" s="32"/>
      <c r="Y55" s="32"/>
    </row>
    <row r="56" spans="1:26" ht="16.899999999999999" customHeight="1" x14ac:dyDescent="0.15">
      <c r="A56" s="19"/>
      <c r="B56" s="173" t="s">
        <v>8</v>
      </c>
      <c r="C56" s="173"/>
      <c r="D56" s="173"/>
      <c r="E56" s="173"/>
      <c r="F56" s="173"/>
      <c r="G56" s="174" t="str">
        <f>E17</f>
        <v>応相談</v>
      </c>
      <c r="H56" s="174"/>
      <c r="I56" s="174"/>
      <c r="J56" s="174"/>
      <c r="K56" s="174"/>
      <c r="L56" s="19"/>
      <c r="M56" s="32"/>
      <c r="W56" s="32"/>
      <c r="X56" s="32"/>
      <c r="Y56" s="32"/>
    </row>
    <row r="57" spans="1:26" ht="16.899999999999999" customHeight="1" x14ac:dyDescent="0.15">
      <c r="A57" s="19"/>
      <c r="B57" s="173" t="s">
        <v>12</v>
      </c>
      <c r="C57" s="173"/>
      <c r="D57" s="173"/>
      <c r="E57" s="173"/>
      <c r="F57" s="173"/>
      <c r="G57" s="174" t="str">
        <f>J17</f>
        <v>制限なし／
近距離希望</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98" t="s">
        <v>611</v>
      </c>
      <c r="D3" s="98"/>
      <c r="E3" s="98"/>
      <c r="F3" s="98"/>
      <c r="G3" s="27" t="s">
        <v>4</v>
      </c>
      <c r="H3" s="99" t="s">
        <v>612</v>
      </c>
      <c r="I3" s="99"/>
      <c r="J3" s="99"/>
      <c r="K3" s="99"/>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0" t="s">
        <v>471</v>
      </c>
      <c r="C5" s="100"/>
      <c r="D5" s="100"/>
      <c r="E5" s="100"/>
      <c r="F5" s="100"/>
      <c r="G5" s="100"/>
      <c r="H5" s="100"/>
      <c r="I5" s="100"/>
      <c r="J5" s="100"/>
      <c r="K5" s="100"/>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1" t="s">
        <v>462</v>
      </c>
      <c r="C7" s="101"/>
      <c r="D7" s="101"/>
      <c r="E7" s="101"/>
      <c r="F7" s="101"/>
      <c r="G7" s="101"/>
      <c r="H7" s="101"/>
      <c r="I7" s="101"/>
      <c r="J7" s="101"/>
      <c r="K7" s="101"/>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3" t="s">
        <v>38</v>
      </c>
      <c r="C9" s="94"/>
      <c r="D9" s="94"/>
      <c r="E9" s="102" t="s">
        <v>423</v>
      </c>
      <c r="F9" s="103"/>
      <c r="G9" s="104" t="s">
        <v>47</v>
      </c>
      <c r="H9" s="105"/>
      <c r="I9" s="105"/>
      <c r="J9" s="47">
        <v>500</v>
      </c>
      <c r="K9" s="48" t="s">
        <v>440</v>
      </c>
      <c r="L9" s="37"/>
      <c r="M9" s="43"/>
      <c r="N9" s="43"/>
      <c r="O9" s="43"/>
      <c r="P9" s="43"/>
      <c r="Q9" s="43"/>
      <c r="R9" s="43"/>
      <c r="S9" s="43"/>
      <c r="T9" s="43"/>
      <c r="U9" s="43"/>
      <c r="V9" s="43"/>
      <c r="W9" s="43"/>
      <c r="X9" s="43"/>
      <c r="Y9" s="43"/>
      <c r="Z9" s="43"/>
    </row>
    <row r="10" spans="1:26" ht="27.95" customHeight="1" x14ac:dyDescent="0.15">
      <c r="A10" s="37"/>
      <c r="B10" s="106" t="s">
        <v>39</v>
      </c>
      <c r="C10" s="107"/>
      <c r="D10" s="10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9"/>
      <c r="C11" s="110"/>
      <c r="D11" s="11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2" t="s">
        <v>43</v>
      </c>
      <c r="C12" s="113"/>
      <c r="D12" s="114"/>
      <c r="E12" s="60" t="s">
        <v>44</v>
      </c>
      <c r="F12" s="115" t="s">
        <v>419</v>
      </c>
      <c r="G12" s="115"/>
      <c r="H12" s="116" t="s">
        <v>45</v>
      </c>
      <c r="I12" s="117"/>
      <c r="J12" s="118" t="s">
        <v>419</v>
      </c>
      <c r="K12" s="119"/>
      <c r="L12" s="34"/>
      <c r="M12" s="43"/>
      <c r="N12" s="43"/>
      <c r="O12" s="43"/>
      <c r="P12" s="43"/>
      <c r="Q12" s="43"/>
      <c r="R12" s="43"/>
      <c r="S12" s="43"/>
      <c r="T12" s="43"/>
      <c r="U12" s="43"/>
      <c r="V12" s="43"/>
      <c r="W12" s="43"/>
      <c r="X12" s="43"/>
      <c r="Y12" s="43"/>
      <c r="Z12" s="43"/>
    </row>
    <row r="13" spans="1:26" ht="27.95" customHeight="1" x14ac:dyDescent="0.15">
      <c r="A13" s="34"/>
      <c r="B13" s="93" t="s">
        <v>51</v>
      </c>
      <c r="C13" s="94"/>
      <c r="D13" s="94"/>
      <c r="E13" s="49" t="s">
        <v>6</v>
      </c>
      <c r="F13" s="50">
        <v>2</v>
      </c>
      <c r="G13" s="51" t="s">
        <v>40</v>
      </c>
      <c r="H13" s="49" t="s">
        <v>7</v>
      </c>
      <c r="I13" s="50">
        <v>2</v>
      </c>
      <c r="J13" s="95" t="s">
        <v>40</v>
      </c>
      <c r="K13" s="96"/>
      <c r="L13" s="34"/>
      <c r="M13" s="43"/>
      <c r="N13" s="43"/>
      <c r="O13" s="43"/>
      <c r="P13" s="43"/>
      <c r="Q13" s="43"/>
      <c r="R13" s="43"/>
      <c r="S13" s="43"/>
      <c r="T13" s="43"/>
      <c r="U13" s="43"/>
      <c r="V13" s="43"/>
      <c r="W13" s="43"/>
      <c r="X13" s="43"/>
      <c r="Y13" s="43"/>
      <c r="Z13" s="43"/>
    </row>
    <row r="14" spans="1:26" ht="27.95" customHeight="1" x14ac:dyDescent="0.15">
      <c r="A14" s="21"/>
      <c r="B14" s="93" t="s">
        <v>46</v>
      </c>
      <c r="C14" s="94"/>
      <c r="D14" s="120"/>
      <c r="E14" s="121" t="s">
        <v>424</v>
      </c>
      <c r="F14" s="121"/>
      <c r="G14" s="122" t="s">
        <v>50</v>
      </c>
      <c r="H14" s="123"/>
      <c r="I14" s="123"/>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12" t="s">
        <v>49</v>
      </c>
      <c r="C15" s="113"/>
      <c r="D15" s="114"/>
      <c r="E15" s="129" t="s">
        <v>425</v>
      </c>
      <c r="F15" s="130"/>
      <c r="G15" s="133" t="s">
        <v>48</v>
      </c>
      <c r="H15" s="134"/>
      <c r="I15" s="134"/>
      <c r="J15" s="121" t="s">
        <v>426</v>
      </c>
      <c r="K15" s="135"/>
      <c r="L15" s="39"/>
      <c r="M15" s="43"/>
      <c r="N15" s="43"/>
      <c r="O15" s="43"/>
      <c r="P15" s="43"/>
      <c r="Q15" s="43"/>
      <c r="R15" s="43"/>
      <c r="S15" s="43"/>
      <c r="T15" s="43"/>
      <c r="U15" s="43"/>
      <c r="V15" s="43"/>
      <c r="W15" s="43"/>
      <c r="X15" s="43"/>
      <c r="Y15" s="43"/>
      <c r="Z15" s="43"/>
    </row>
    <row r="16" spans="1:26" ht="27.95" customHeight="1" x14ac:dyDescent="0.15">
      <c r="A16" s="21"/>
      <c r="B16" s="126"/>
      <c r="C16" s="127"/>
      <c r="D16" s="128"/>
      <c r="E16" s="131"/>
      <c r="F16" s="132"/>
      <c r="G16" s="133" t="s">
        <v>61</v>
      </c>
      <c r="H16" s="134"/>
      <c r="I16" s="134"/>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422</v>
      </c>
      <c r="F17" s="125"/>
      <c r="G17" s="139" t="s">
        <v>53</v>
      </c>
      <c r="H17" s="140"/>
      <c r="I17" s="14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38"/>
      <c r="E18" s="141" t="s">
        <v>427</v>
      </c>
      <c r="F18" s="142"/>
      <c r="G18" s="44" t="s">
        <v>56</v>
      </c>
      <c r="H18" s="45">
        <v>2</v>
      </c>
      <c r="I18" s="46" t="s">
        <v>57</v>
      </c>
      <c r="J18" s="123"/>
      <c r="K18" s="143"/>
      <c r="L18" s="24"/>
      <c r="M18" s="43"/>
      <c r="N18" s="43"/>
      <c r="O18" s="43"/>
      <c r="P18" s="43"/>
      <c r="Q18" s="43"/>
      <c r="R18" s="43"/>
      <c r="S18" s="43"/>
      <c r="T18" s="43"/>
      <c r="U18" s="43"/>
      <c r="V18" s="43"/>
      <c r="W18" s="43"/>
      <c r="X18" s="43"/>
      <c r="Y18" s="43"/>
      <c r="Z18" s="43"/>
    </row>
    <row r="19" spans="1:26" ht="27.95" customHeight="1" thickBot="1" x14ac:dyDescent="0.2">
      <c r="A19" s="23"/>
      <c r="B19" s="144" t="s">
        <v>59</v>
      </c>
      <c r="C19" s="145"/>
      <c r="D19" s="146"/>
      <c r="E19" s="61" t="s">
        <v>54</v>
      </c>
      <c r="F19" s="62">
        <v>2.1</v>
      </c>
      <c r="G19" s="63" t="s">
        <v>40</v>
      </c>
      <c r="H19" s="64" t="s">
        <v>55</v>
      </c>
      <c r="I19" s="62">
        <v>6.2</v>
      </c>
      <c r="J19" s="147" t="s">
        <v>40</v>
      </c>
      <c r="K19" s="148"/>
      <c r="L19" s="23"/>
      <c r="M19" s="43"/>
      <c r="N19" s="43"/>
      <c r="O19" s="43"/>
      <c r="P19" s="43"/>
      <c r="Q19" s="43"/>
      <c r="R19" s="43"/>
      <c r="S19" s="43"/>
      <c r="T19" s="43"/>
      <c r="U19" s="43"/>
      <c r="V19" s="43"/>
      <c r="W19" s="43"/>
      <c r="X19" s="43"/>
      <c r="Y19" s="43"/>
      <c r="Z19" s="43"/>
    </row>
    <row r="20" spans="1:26" ht="75.75" customHeight="1" thickTop="1" thickBot="1" x14ac:dyDescent="0.2">
      <c r="A20" s="23"/>
      <c r="B20" s="144" t="s">
        <v>461</v>
      </c>
      <c r="C20" s="145"/>
      <c r="D20" s="145"/>
      <c r="E20" s="179" t="s">
        <v>472</v>
      </c>
      <c r="F20" s="180"/>
      <c r="G20" s="180"/>
      <c r="H20" s="180"/>
      <c r="I20" s="180"/>
      <c r="J20" s="180"/>
      <c r="K20" s="181"/>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2" t="s">
        <v>450</v>
      </c>
      <c r="E49" s="193"/>
      <c r="F49" s="194" t="s">
        <v>451</v>
      </c>
      <c r="G49" s="195"/>
      <c r="H49" s="194" t="s">
        <v>453</v>
      </c>
      <c r="I49" s="195"/>
      <c r="J49" s="194" t="s">
        <v>456</v>
      </c>
      <c r="K49" s="19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0"/>
      <c r="E50" s="161"/>
      <c r="F50" s="162"/>
      <c r="G50" s="163"/>
      <c r="H50" s="162"/>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464</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6" t="s">
        <v>9</v>
      </c>
      <c r="C55" s="176"/>
      <c r="D55" s="176"/>
      <c r="E55" s="176"/>
      <c r="F55" s="38" t="s">
        <v>6</v>
      </c>
      <c r="G55" s="177">
        <f>F13</f>
        <v>2</v>
      </c>
      <c r="H55" s="178"/>
      <c r="I55" s="20" t="s">
        <v>7</v>
      </c>
      <c r="J55" s="177">
        <f>I13</f>
        <v>2</v>
      </c>
      <c r="K55" s="178"/>
      <c r="L55" s="19"/>
      <c r="M55" s="32"/>
      <c r="W55" s="32"/>
      <c r="X55" s="32"/>
      <c r="Y55" s="32"/>
    </row>
    <row r="56" spans="1:26" ht="16.899999999999999" customHeight="1" x14ac:dyDescent="0.15">
      <c r="A56" s="19"/>
      <c r="B56" s="173" t="s">
        <v>8</v>
      </c>
      <c r="C56" s="173"/>
      <c r="D56" s="173"/>
      <c r="E56" s="173"/>
      <c r="F56" s="173"/>
      <c r="G56" s="174" t="str">
        <f>E17</f>
        <v>必須</v>
      </c>
      <c r="H56" s="174"/>
      <c r="I56" s="174"/>
      <c r="J56" s="174"/>
      <c r="K56" s="174"/>
      <c r="L56" s="19"/>
      <c r="M56" s="32"/>
      <c r="W56" s="32"/>
      <c r="X56" s="32"/>
      <c r="Y56" s="32"/>
    </row>
    <row r="57" spans="1:26" ht="16.899999999999999" customHeight="1" x14ac:dyDescent="0.15">
      <c r="A57" s="19"/>
      <c r="B57" s="173" t="s">
        <v>12</v>
      </c>
      <c r="C57" s="173"/>
      <c r="D57" s="173"/>
      <c r="E57" s="173"/>
      <c r="F57" s="173"/>
      <c r="G57" s="174">
        <f>J17</f>
        <v>10</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Z1" zoomScale="85" zoomScaleNormal="85" workbookViewId="0">
      <selection activeCell="Z3" sqref="A3:XFD3"/>
    </sheetView>
  </sheetViews>
  <sheetFormatPr defaultRowHeight="13.5" x14ac:dyDescent="0.15"/>
  <cols>
    <col min="6" max="6" width="17.25" bestFit="1" customWidth="1"/>
    <col min="7" max="7" width="31.7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8" t="s">
        <v>430</v>
      </c>
      <c r="AK2" s="198" t="s">
        <v>433</v>
      </c>
      <c r="AL2" s="198" t="s">
        <v>431</v>
      </c>
      <c r="AM2" s="198" t="s">
        <v>432</v>
      </c>
      <c r="AN2" s="198" t="s">
        <v>434</v>
      </c>
      <c r="AO2" s="198" t="s">
        <v>430</v>
      </c>
      <c r="AP2" s="198" t="s">
        <v>433</v>
      </c>
      <c r="AQ2" s="198" t="s">
        <v>431</v>
      </c>
      <c r="AR2" s="198" t="s">
        <v>432</v>
      </c>
      <c r="AS2" s="198" t="s">
        <v>434</v>
      </c>
      <c r="AT2" s="198" t="s">
        <v>430</v>
      </c>
      <c r="AU2" s="198" t="s">
        <v>433</v>
      </c>
      <c r="AV2" s="198" t="s">
        <v>431</v>
      </c>
      <c r="AW2" s="198" t="s">
        <v>432</v>
      </c>
      <c r="AX2" s="198" t="s">
        <v>434</v>
      </c>
      <c r="AY2" s="198" t="s">
        <v>430</v>
      </c>
      <c r="AZ2" s="198" t="s">
        <v>433</v>
      </c>
      <c r="BA2" s="198" t="s">
        <v>431</v>
      </c>
      <c r="BB2" s="198" t="s">
        <v>432</v>
      </c>
      <c r="BC2" s="198" t="s">
        <v>434</v>
      </c>
    </row>
    <row r="3" spans="1:55" ht="13.5" customHeight="1" x14ac:dyDescent="0.15">
      <c r="A3" s="71" t="str">
        <f>①会場条件に係るヒアリングシート!C2</f>
        <v>D048</v>
      </c>
      <c r="B3" s="71" t="str">
        <f>①会場条件に係るヒアリングシート!E2</f>
        <v>演劇</v>
      </c>
      <c r="C3" s="71" t="str">
        <f>①会場条件に係るヒアリングシート!G2</f>
        <v>人形劇</v>
      </c>
      <c r="D3" s="71" t="str">
        <f>①会場条件に係るヒアリングシート!I2</f>
        <v>A区分</v>
      </c>
      <c r="E3" s="71" t="str">
        <f>①会場条件に係るヒアリングシート!K2</f>
        <v>D</v>
      </c>
      <c r="F3" s="71" t="str">
        <f>①会場条件に係るヒアリングシート!C3</f>
        <v>人形劇団むすび座</v>
      </c>
      <c r="G3" s="71" t="str">
        <f>①会場条件に係るヒアリングシート!H3</f>
        <v>株式会社人形劇団むすび座</v>
      </c>
      <c r="H3" s="71" t="str">
        <f>①会場条件に係るヒアリングシート!E9</f>
        <v>制限なし</v>
      </c>
      <c r="I3" s="71">
        <f>①会場条件に係るヒアリングシート!J9</f>
        <v>50</v>
      </c>
      <c r="J3" s="71">
        <f>①会場条件に係るヒアリングシート!F10</f>
        <v>14</v>
      </c>
      <c r="K3" s="71">
        <f>①会場条件に係るヒアリングシート!I10</f>
        <v>8</v>
      </c>
      <c r="L3" s="71">
        <f>①会場条件に係るヒアリングシート!F11</f>
        <v>6</v>
      </c>
      <c r="M3" s="71" t="str">
        <f>①会場条件に係るヒアリングシート!F12</f>
        <v>可</v>
      </c>
      <c r="N3" s="71" t="str">
        <f>①会場条件に係るヒアリングシート!J12</f>
        <v>不可</v>
      </c>
      <c r="O3" s="71">
        <f>①会場条件に係るヒアリングシート!F13</f>
        <v>1.2</v>
      </c>
      <c r="P3" s="71">
        <f>①会場条件に係るヒアリングシート!I13</f>
        <v>1.8</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t="str">
        <f>①会場条件に係るヒアリングシート!J17</f>
        <v>制限なし／
近距離希望</v>
      </c>
      <c r="X3" s="71" t="str">
        <f>①会場条件に係るヒアリングシート!E18</f>
        <v>中型トラック</v>
      </c>
      <c r="Y3" s="71">
        <f>①会場条件に係るヒアリングシート!H18</f>
        <v>1</v>
      </c>
      <c r="Z3" s="71">
        <f>①会場条件に係るヒアリングシート!F19</f>
        <v>2.19</v>
      </c>
      <c r="AA3" s="71">
        <f>①会場条件に係るヒアリングシート!I19</f>
        <v>6.47</v>
      </c>
      <c r="AB3" s="71" t="str">
        <f>①会場条件に係るヒアリングシート!E20</f>
        <v>年間100校前後の小学校で公演しているため、ほとんどの学校での上演に対応できます。</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2">
        <f>①会場条件に係るヒアリングシート!C47</f>
        <v>0</v>
      </c>
      <c r="AK3" s="92">
        <f>①会場条件に係るヒアリングシート!D47</f>
        <v>0</v>
      </c>
      <c r="AL3" s="92">
        <f>①会場条件に係るヒアリングシート!F47</f>
        <v>0</v>
      </c>
      <c r="AM3" s="92">
        <f>①会場条件に係るヒアリングシート!H47</f>
        <v>0</v>
      </c>
      <c r="AN3" s="92">
        <f>①会場条件に係るヒアリングシート!J47</f>
        <v>0</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t="str">
        <f>①会場条件に係るヒアリングシート!C49</f>
        <v>共演、参加又は体験対象となる児童・生徒</v>
      </c>
      <c r="AU3" s="92" t="str">
        <f>①会場条件に係るヒアリングシート!D49</f>
        <v>45分程度</v>
      </c>
      <c r="AV3" s="92" t="str">
        <f>①会場条件に係るヒアリングシート!F49</f>
        <v>本公演前の１時限</v>
      </c>
      <c r="AW3" s="92" t="str">
        <f>①会場条件に係るヒアリングシート!H49</f>
        <v>共演部分のリハーサル</v>
      </c>
      <c r="AX3" s="92">
        <f>①会場条件に係るヒアリングシート!J49</f>
        <v>0</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2024-12-05T06:49:19Z</cp:lastPrinted>
  <dcterms:created xsi:type="dcterms:W3CDTF">2017-09-27T00:12:11Z</dcterms:created>
  <dcterms:modified xsi:type="dcterms:W3CDTF">2024-12-06T04:17:09Z</dcterms:modified>
</cp:coreProperties>
</file>