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①会場条件に係るヒアリングシート!$A$1:$M$104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<sst xmlns="http://schemas.openxmlformats.org/spreadsheetml/2006/main" count="1478" uniqueCount="632">
  <si>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</si>
  <si>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</si>
  <si>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</si>
  <si>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</si>
  <si>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</si>
  <si>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</si>
  <si>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</si>
  <si>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</si>
  <si>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</si>
  <si>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</si>
  <si>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</si>
  <si>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</si>
  <si>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</si>
  <si>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</si>
  <si>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</si>
  <si>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</si>
  <si>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</si>
  <si>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</si>
  <si>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</si>
  <si>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</si>
  <si>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</si>
  <si>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</si>
  <si>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</si>
  <si>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</si>
  <si>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</si>
  <si>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</si>
  <si>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</si>
  <si>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</si>
  <si>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</si>
  <si>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</si>
  <si>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</si>
  <si>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</si>
  <si>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</si>
  <si>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</si>
  <si>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</si>
  <si>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</si>
  <si>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</si>
  <si>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</si>
  <si>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</si>
  <si>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</si>
  <si>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</si>
  <si>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</si>
  <si>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</si>
  <si>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</si>
  <si>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</si>
  <si>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</si>
  <si>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</si>
  <si>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</si>
  <si>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</si>
  <si>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</si>
  <si>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</si>
  <si>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</si>
  <si>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</si>
  <si>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</si>
  <si>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</si>
  <si>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</si>
  <si>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</si>
  <si>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</si>
  <si>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</si>
  <si>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</si>
  <si>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</si>
  <si>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</si>
  <si>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</si>
  <si>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</si>
  <si>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</si>
  <si>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</si>
  <si>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</si>
  <si>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</si>
  <si>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</si>
  <si>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</si>
  <si>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</si>
  <si>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</si>
  <si>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</si>
  <si>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</si>
  <si>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</si>
  <si>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</si>
  <si>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</si>
  <si>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</si>
  <si>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</si>
  <si>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</si>
  <si>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</si>
  <si>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</si>
  <si>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</si>
  <si>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</si>
  <si>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</si>
  <si>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</si>
  <si>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</si>
  <si>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</si>
  <si>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</si>
  <si>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</si>
  <si>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</si>
  <si>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</si>
  <si>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</si>
  <si>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</si>
  <si>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</si>
  <si>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</si>
  <si>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</si>
  <si>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</si>
  <si>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</si>
  <si>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</si>
  <si>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</si>
  <si>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</si>
  <si>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</si>
  <si>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</si>
  <si>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</si>
  <si>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</si>
  <si>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</si>
  <si>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</si>
  <si>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</si>
  <si>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</si>
  <si>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</si>
  <si>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</si>
  <si>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</si>
  <si>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</si>
  <si>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</si>
  <si>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</si>
  <si>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</si>
  <si>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</si>
  <si>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</si>
  <si>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</si>
  <si>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</si>
  <si>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</si>
  <si>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</si>
  <si>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</si>
  <si>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</si>
  <si>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</si>
  <si>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</si>
  <si>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</si>
  <si>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</si>
  <si>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</si>
  <si>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</si>
  <si>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</si>
  <si>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</si>
  <si>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</si>
  <si>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</si>
  <si>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</si>
  <si>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</si>
  <si>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</si>
  <si>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</si>
  <si>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</si>
  <si>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</si>
  <si>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</si>
  <si>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</si>
  <si>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</si>
  <si>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</si>
  <si>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</si>
  <si>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</si>
  <si>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</si>
  <si>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</si>
  <si>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</si>
  <si>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</si>
  <si>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</si>
  <si>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</si>
  <si>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</si>
  <si>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</si>
  <si>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</si>
  <si>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</si>
  <si>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</si>
  <si>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</si>
  <si>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</si>
  <si>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</si>
  <si>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</si>
  <si>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</si>
  <si>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</si>
  <si>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</si>
  <si>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</si>
  <si>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</si>
  <si>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</si>
  <si>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</si>
  <si>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</si>
  <si>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</si>
  <si>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</si>
  <si>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</si>
  <si>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</si>
  <si>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</si>
  <si>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</si>
  <si>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</si>
  <si>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</si>
  <si>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</si>
  <si>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</si>
  <si>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</si>
  <si>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</si>
  <si>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</si>
  <si>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</si>
  <si>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</si>
  <si>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</si>
  <si>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</si>
  <si>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</si>
  <si>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</si>
  <si>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</si>
  <si>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</si>
  <si>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</si>
  <si>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</si>
  <si>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</si>
  <si>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</si>
  <si>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</si>
  <si>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</si>
  <si>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</si>
  <si>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</si>
  <si>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</si>
  <si>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</si>
  <si>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</si>
  <si>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</si>
  <si>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</si>
  <si>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</si>
  <si>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</si>
  <si>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</si>
  <si>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</si>
  <si>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</si>
  <si>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</si>
  <si>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</si>
  <si>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</si>
  <si>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</si>
  <si>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</si>
  <si>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</si>
  <si>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</si>
  <si>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</si>
  <si>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</si>
  <si>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</si>
  <si>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</si>
  <si>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</si>
  <si>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</si>
  <si>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</si>
  <si>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</si>
  <si>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</si>
  <si>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</si>
  <si>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</si>
  <si>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</si>
  <si>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</si>
  <si>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</si>
  <si>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</si>
  <si>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</si>
  <si>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</si>
  <si>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</si>
  <si>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</si>
  <si>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</si>
  <si>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</si>
  <si>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</si>
  <si>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</si>
  <si>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</si>
  <si>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</si>
  <si>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</si>
  <si>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</si>
  <si>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</si>
  <si>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</si>
  <si>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</si>
  <si>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</si>
  <si>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</si>
  <si>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</si>
  <si>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</si>
  <si>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</si>
  <si>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</si>
  <si>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</si>
  <si>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</si>
  <si>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</si>
  <si>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</si>
  <si>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</si>
  <si>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</si>
  <si>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</si>
  <si>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</si>
  <si>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</si>
  <si>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</si>
  <si>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</si>
  <si>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</si>
  <si>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</si>
  <si>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</si>
  <si>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</si>
  <si>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</si>
  <si>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</si>
  <si>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</si>
  <si>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</si>
  <si>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</si>
  <si>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</si>
  <si>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</si>
  <si>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</si>
  <si>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</si>
  <si>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</si>
  <si>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</si>
  <si>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</si>
  <si>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</si>
  <si>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</si>
  <si>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</si>
  <si>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</si>
  <si>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</si>
  <si>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</si>
  <si>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</si>
  <si>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</si>
  <si>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</si>
  <si>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</si>
  <si>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</si>
  <si>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</si>
  <si>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</si>
  <si>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</si>
  <si>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</si>
  <si>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</si>
  <si>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</si>
  <si>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</si>
  <si>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</si>
  <si>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</si>
  <si>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</si>
  <si>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</si>
  <si>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</si>
  <si>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</si>
  <si>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</si>
  <si>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</si>
  <si>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</si>
  <si>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</si>
  <si>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</si>
  <si>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</si>
  <si>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</si>
  <si>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</si>
  <si>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</si>
  <si>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</si>
  <si>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</si>
  <si>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</si>
  <si>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</si>
  <si>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</si>
  <si>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</si>
  <si>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</si>
  <si>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</si>
  <si>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</si>
  <si>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</si>
  <si>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</si>
  <si>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</si>
  <si>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</si>
  <si>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</si>
  <si>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</si>
  <si>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</si>
  <si>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</si>
  <si>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</si>
  <si>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</si>
  <si>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</si>
  <si>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</si>
  <si>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</si>
  <si>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</si>
  <si>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</si>
  <si>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</si>
  <si>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</si>
  <si>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</si>
  <si>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</si>
  <si>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</si>
  <si>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</si>
  <si>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</si>
  <si>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</si>
  <si>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</si>
  <si>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</si>
  <si>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</si>
  <si>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</si>
  <si>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</si>
  <si>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</si>
  <si>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</si>
  <si>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</si>
  <si>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</si>
  <si>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</si>
  <si>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</si>
  <si>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</si>
  <si>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</si>
  <si>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</si>
  <si>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</si>
  <si>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</si>
  <si>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</si>
  <si>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</si>
  <si>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</si>
  <si>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</si>
  <si>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</si>
  <si>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</si>
  <si>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</si>
  <si>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</si>
  <si>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</si>
  <si>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</si>
  <si>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</si>
  <si>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</si>
  <si>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</si>
  <si>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</si>
  <si>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</si>
  <si>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</si>
  <si>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</si>
  <si>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</si>
  <si>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</si>
  <si>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</si>
  <si>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</si>
  <si>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</si>
  <si>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</si>
  <si>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</si>
  <si>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</si>
  <si>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</si>
  <si>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</si>
  <si>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</si>
  <si>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</si>
  <si>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</si>
  <si>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</si>
  <si>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</si>
  <si>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</si>
  <si>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</si>
  <si>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</si>
  <si>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</si>
  <si>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</si>
  <si>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</si>
  <si>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</si>
  <si>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</si>
  <si>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</si>
  <si>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</si>
  <si>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</si>
  <si>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</si>
  <si>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</si>
  <si>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</si>
  <si>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</si>
  <si>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</si>
  <si>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</si>
  <si>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</si>
  <si>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</si>
  <si>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</si>
  <si>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</si>
  <si>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</si>
  <si>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</si>
  <si>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</si>
  <si>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</si>
  <si>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</si>
  <si>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</si>
  <si>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</si>
  <si>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</si>
  <si>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</si>
  <si>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</si>
  <si>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</si>
  <si>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</si>
  <si>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</si>
  <si>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</si>
  <si>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</si>
  <si>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</si>
  <si>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</si>
  <si>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</si>
  <si>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</si>
  <si>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</si>
  <si>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</si>
  <si>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</si>
  <si>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</si>
  <si>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</si>
  <si>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</si>
  <si>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</si>
  <si>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</si>
  <si>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</si>
  <si>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</si>
  <si>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</si>
  <si>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</si>
  <si>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</si>
  <si>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</si>
  <si>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</si>
  <si>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</si>
  <si>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</si>
  <si>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</si>
  <si>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</si>
  <si>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</si>
  <si>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</si>
  <si>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</si>
  <si>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</si>
  <si>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</si>
  <si>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</si>
  <si>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</si>
  <si>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</si>
  <si>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</si>
  <si>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</si>
  <si>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</si>
  <si>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</si>
  <si>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</si>
  <si>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</si>
  <si>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</si>
  <si>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</si>
  <si>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</si>
  <si>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</si>
  <si>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</si>
  <si>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</si>
  <si>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</si>
  <si>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</si>
  <si>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</si>
  <si>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</si>
  <si>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</si>
  <si>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</si>
  <si>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</si>
  <si>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</si>
  <si>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</si>
  <si>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</si>
  <si>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</si>
  <si>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</si>
  <si>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</si>
  <si>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</si>
  <si>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</si>
  <si>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</si>
  <si>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</si>
  <si>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</si>
  <si>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</si>
  <si>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</si>
  <si>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</si>
  <si>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</si>
  <si>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</si>
  <si>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</si>
  <si>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</si>
  <si>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</si>
  <si>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</si>
  <si>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</si>
  <si>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</si>
  <si>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</si>
  <si>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</si>
  <si>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</si>
  <si>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</si>
  <si>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</si>
  <si>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</si>
  <si>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</si>
  <si>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</si>
  <si>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</si>
  <si>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</si>
  <si>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</si>
  <si>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</si>
  <si>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</si>
  <si>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</si>
  <si>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</si>
  <si>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</si>
  <si>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</si>
  <si>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</si>
  <si>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</si>
  <si>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</si>
  <si>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</si>
  <si>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</si>
  <si>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</si>
  <si>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</si>
  <si>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</si>
  <si>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</si>
  <si>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</si>
  <si>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</si>
  <si>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</si>
  <si>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</si>
  <si>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</si>
  <si>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</si>
  <si>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</si>
  <si>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</si>
  <si>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</si>
  <si>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</si>
  <si>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</si>
  <si>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</si>
  <si>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</si>
  <si>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</si>
  <si>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</si>
  <si>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</si>
  <si>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</si>
  <si>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</si>
  <si>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</si>
  <si>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</si>
  <si>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</si>
  <si>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</si>
  <si>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</si>
  <si>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</si>
  <si>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</si>
  <si>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</si>
  <si>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</si>
  <si>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</si>
  <si>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</si>
  <si>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</si>
  <si>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</si>
  <si>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</si>
  <si>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</si>
  <si>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</si>
  <si>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</si>
  <si>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</si>
  <si>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</si>
  <si>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</si>
  <si>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</si>
  <si>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</si>
  <si>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</si>
  <si>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</si>
  <si>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</si>
  <si>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</si>
  <si>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</si>
  <si>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</si>
  <si>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</si>
  <si>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</si>
  <si>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</si>
  <si>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</si>
  <si>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</si>
  <si>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</si>
  <si>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</si>
  <si>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</si>
  <si>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</si>
  <si>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</si>
  <si>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</si>
  <si>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</si>
  <si>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</si>
  <si>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</si>
  <si>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</si>
  <si>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</si>
  <si>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</si>
  <si>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</si>
  <si>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</si>
  <si>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</si>
  <si>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</si>
  <si>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</si>
  <si>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</si>
  <si>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</si>
  <si>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</si>
  <si>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</si>
  <si>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</si>
  <si>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</si>
  <si>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</si>
  <si>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</si>
  <si>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</si>
  <si>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</si>
  <si>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</si>
  <si>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</si>
  <si>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</si>
  <si>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</si>
  <si>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</si>
  <si>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</si>
  <si>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</si>
  <si>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</si>
  <si>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</si>
  <si>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可</t>
  </si>
  <si>
    <t>有無さえ分ればよい</t>
  </si>
  <si>
    <t>使わない</t>
  </si>
  <si>
    <t>なし</t>
  </si>
  <si>
    <t>体育館が完全暗転可能か不可能かできれば知りたいです</t>
    <rPh sb="0" eb="3">
      <t>タイクカn</t>
    </rPh>
    <rPh sb="4" eb="8">
      <t>カンゼn</t>
    </rPh>
    <rPh sb="8" eb="10">
      <t>カノウ</t>
    </rPh>
    <rPh sb="11" eb="14">
      <t>フカノウ</t>
    </rPh>
    <rPh sb="19" eb="20">
      <t>シリタイ</t>
    </rPh>
    <phoneticPr fontId="1"/>
  </si>
  <si>
    <t>舞台美術の錘用に学校の水道水を使わせていただけるかどうか知りたいです</t>
    <rPh sb="0" eb="4">
      <t xml:space="preserve">ブタイビジュツ </t>
    </rPh>
    <rPh sb="5" eb="7">
      <t>オモリ</t>
    </rPh>
    <rPh sb="8" eb="10">
      <t>ガッコウ</t>
    </rPh>
    <rPh sb="11" eb="14">
      <t>スイ</t>
    </rPh>
    <rPh sb="15" eb="16">
      <t xml:space="preserve">ツカワセテ </t>
    </rPh>
    <rPh sb="28" eb="29">
      <t>シリタイ</t>
    </rPh>
    <phoneticPr fontId="1"/>
  </si>
  <si>
    <t xml:space="preserve">任意 </t>
    <phoneticPr fontId="1"/>
  </si>
  <si>
    <t xml:space="preserve">ワークショップ実施時間外において各自（先生のご判断により、朝の会や帰りの会、休み時間や自宅での個人練習等を想定） </t>
    <phoneticPr fontId="1"/>
  </si>
  <si>
    <t>歌と踊りの練習</t>
    <phoneticPr fontId="1"/>
  </si>
  <si>
    <t xml:space="preserve">ワークショップ終了後から本公演までの間に、復習用の模範動画を共有します </t>
    <phoneticPr fontId="1"/>
  </si>
  <si>
    <t>30～40分程度</t>
    <phoneticPr fontId="1"/>
  </si>
  <si>
    <t xml:space="preserve">開演前／13:30開演の場合、給食前・午前の最後の授業時間など </t>
    <phoneticPr fontId="1"/>
  </si>
  <si>
    <t xml:space="preserve">共演シーンの衣装合わせと、舞台リハーサルを実施します </t>
    <phoneticPr fontId="1"/>
  </si>
  <si>
    <t>所要時間は人数に応じて変動します。</t>
    <phoneticPr fontId="1"/>
  </si>
  <si>
    <t>体育館の舞台と舞台降りてすぐ下のエリア使用</t>
    <rPh sb="0" eb="3">
      <t>タイイク</t>
    </rPh>
    <rPh sb="4" eb="6">
      <t>ブタイ</t>
    </rPh>
    <rPh sb="7" eb="9">
      <t>ブタイ</t>
    </rPh>
    <rPh sb="9" eb="10">
      <t xml:space="preserve">オリテ </t>
    </rPh>
    <rPh sb="14" eb="15">
      <t>シタノ</t>
    </rPh>
    <rPh sb="19" eb="21">
      <t>シヨウ</t>
    </rPh>
    <phoneticPr fontId="1"/>
  </si>
  <si>
    <t>搬入経路の写真、搬入口までトラックが到達できるかの可否情報あればいただきたいです。
また、体育館が２Fの場合、搬入搬出にエレベーターの使用可否情報あればお願いします。</t>
    <rPh sb="0" eb="4">
      <t>ハンニュウ</t>
    </rPh>
    <rPh sb="5" eb="7">
      <t>シャシn</t>
    </rPh>
    <rPh sb="8" eb="11">
      <t>ハンニュウ</t>
    </rPh>
    <rPh sb="18" eb="20">
      <t>トウタテゥ</t>
    </rPh>
    <rPh sb="25" eb="27">
      <t xml:space="preserve">カヒ </t>
    </rPh>
    <rPh sb="27" eb="29">
      <t>ジョウホウ</t>
    </rPh>
    <rPh sb="45" eb="48">
      <t>タイイクカン</t>
    </rPh>
    <rPh sb="52" eb="54">
      <t>バアイ</t>
    </rPh>
    <rPh sb="55" eb="59">
      <t>ハンニュウハンシュツ</t>
    </rPh>
    <rPh sb="67" eb="69">
      <t>シヨウ</t>
    </rPh>
    <rPh sb="69" eb="71">
      <t>カヒ</t>
    </rPh>
    <rPh sb="71" eb="73">
      <t>ジョウホウ</t>
    </rPh>
    <rPh sb="77" eb="78">
      <t>ネガ</t>
    </rPh>
    <phoneticPr fontId="1"/>
  </si>
  <si>
    <t>50~100</t>
    <phoneticPr fontId="1"/>
  </si>
  <si>
    <t>中型トラック</t>
    <phoneticPr fontId="1"/>
  </si>
  <si>
    <t>搬入は４トン車を想定しておりますが、難しい場合は２トン車２台で対応させていただきます。</t>
    <rPh sb="0" eb="2">
      <t>ハンニュウ</t>
    </rPh>
    <rPh sb="6" eb="7">
      <t>シャ</t>
    </rPh>
    <rPh sb="8" eb="10">
      <t>ソウテイ</t>
    </rPh>
    <rPh sb="18" eb="19">
      <t>ムズカ</t>
    </rPh>
    <rPh sb="21" eb="23">
      <t>バアイ</t>
    </rPh>
    <rPh sb="27" eb="28">
      <t>シャ</t>
    </rPh>
    <rPh sb="29" eb="30">
      <t>ダイ</t>
    </rPh>
    <rPh sb="31" eb="33">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</si>
</sst>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9"/>
      <name val="メイリオ"/>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00">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1" fillId="5" borderId="5" xfId="0"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33" fillId="5" borderId="7" xfId="0" applyFont="1" applyFill="1" applyBorder="1" applyAlignment="1">
      <alignment horizontal="left" vertical="center" wrapText="1"/>
    </xf>
    <xf numFmtId="0" fontId="33" fillId="5" borderId="8"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8">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139700</xdr:colOff>
      <xdr:row>69</xdr:row>
      <xdr:rowOff>108254</xdr:rowOff>
    </xdr:from>
    <xdr:to>
      <xdr:col>9</xdr:col>
      <xdr:colOff>12700</xdr:colOff>
      <xdr:row>78</xdr:row>
      <xdr:rowOff>190500</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993900" y="22930154"/>
          <a:ext cx="4826000" cy="225394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177799</xdr:colOff>
      <xdr:row>67</xdr:row>
      <xdr:rowOff>105752</xdr:rowOff>
    </xdr:from>
    <xdr:to>
      <xdr:col>8</xdr:col>
      <xdr:colOff>800100</xdr:colOff>
      <xdr:row>68</xdr:row>
      <xdr:rowOff>190182</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2028884" y="22336743"/>
          <a:ext cx="4755791" cy="327047"/>
          <a:chOff x="1076477" y="14881176"/>
          <a:chExt cx="4160761" cy="419493"/>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881176"/>
            <a:ext cx="1056317" cy="41949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ja-JP" altLang="en-US" sz="1400" b="1"/>
              <a:t>最低</a:t>
            </a:r>
            <a:r>
              <a:rPr kumimoji="1" lang="en-US" altLang="ja-JP" sz="1400" b="1"/>
              <a:t>12</a:t>
            </a:r>
            <a:r>
              <a:rPr kumimoji="1" lang="ja-JP" altLang="en-US" sz="1400" b="1"/>
              <a:t>　ｍ</a:t>
            </a:r>
          </a:p>
        </xdr:txBody>
      </xdr:sp>
    </xdr:grpSp>
    <xdr:clientData/>
  </xdr:twoCellAnchor>
  <xdr:twoCellAnchor>
    <xdr:from>
      <xdr:col>8</xdr:col>
      <xdr:colOff>81263</xdr:colOff>
      <xdr:row>59</xdr:row>
      <xdr:rowOff>117506</xdr:rowOff>
    </xdr:from>
    <xdr:to>
      <xdr:col>9</xdr:col>
      <xdr:colOff>82422</xdr:colOff>
      <xdr:row>68</xdr:row>
      <xdr:rowOff>48455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065838" y="20533355"/>
          <a:ext cx="827858" cy="1988708"/>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最低</a:t>
            </a:r>
            <a:r>
              <a:rPr kumimoji="1" lang="en-US" altLang="ja-JP" sz="1100" b="1"/>
              <a:t>5</a:t>
            </a:r>
            <a:r>
              <a:rPr kumimoji="1" lang="ja-JP" altLang="en-US" sz="1100" b="1"/>
              <a:t>ｍ</a:t>
            </a:r>
          </a:p>
        </xdr:txBody>
      </xdr:sp>
    </xdr:grpSp>
    <xdr:clientData/>
  </xdr:twoCellAnchor>
  <xdr:twoCellAnchor>
    <xdr:from>
      <xdr:col>3</xdr:col>
      <xdr:colOff>0</xdr:colOff>
      <xdr:row>80</xdr:row>
      <xdr:rowOff>133048</xdr:rowOff>
    </xdr:from>
    <xdr:to>
      <xdr:col>9</xdr:col>
      <xdr:colOff>139700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4200" y="25558448"/>
          <a:ext cx="5092700" cy="344653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183008</xdr:colOff>
      <xdr:row>79</xdr:row>
      <xdr:rowOff>82826</xdr:rowOff>
    </xdr:from>
    <xdr:to>
      <xdr:col>18</xdr:col>
      <xdr:colOff>531192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9403208" y="25317726"/>
          <a:ext cx="3142184" cy="213636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15</xdr:col>
      <xdr:colOff>485715</xdr:colOff>
      <xdr:row>71</xdr:row>
      <xdr:rowOff>212186</xdr:rowOff>
    </xdr:from>
    <xdr:to>
      <xdr:col>24</xdr:col>
      <xdr:colOff>114180</xdr:colOff>
      <xdr:row>76</xdr:row>
      <xdr:rowOff>53862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0823515" y="23516686"/>
          <a:ext cx="4657665" cy="104817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8</xdr:col>
      <xdr:colOff>673100</xdr:colOff>
      <xdr:row>69</xdr:row>
      <xdr:rowOff>139701</xdr:rowOff>
    </xdr:from>
    <xdr:to>
      <xdr:col>9</xdr:col>
      <xdr:colOff>378094</xdr:colOff>
      <xdr:row>78</xdr:row>
      <xdr:rowOff>215900</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6657675" y="22855927"/>
          <a:ext cx="531693" cy="2259761"/>
          <a:chOff x="5401542" y="13014477"/>
          <a:chExt cx="352730"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21130"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401542" y="13460501"/>
            <a:ext cx="352730" cy="24151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5</a:t>
            </a:r>
            <a:r>
              <a:rPr kumimoji="1" lang="ja-JP" altLang="en-US" sz="1400" b="1"/>
              <a:t>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出演者楽屋として使用</a:t>
          </a:r>
        </a:p>
      </xdr:txBody>
    </xdr:sp>
    <xdr:clientData/>
  </xdr:twoCellAnchor>
  <xdr:twoCellAnchor>
    <xdr:from>
      <xdr:col>9</xdr:col>
      <xdr:colOff>317500</xdr:colOff>
      <xdr:row>68</xdr:row>
      <xdr:rowOff>181623</xdr:rowOff>
    </xdr:from>
    <xdr:to>
      <xdr:col>10</xdr:col>
      <xdr:colOff>476250</xdr:colOff>
      <xdr:row>78</xdr:row>
      <xdr:rowOff>152400</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24700" y="22762223"/>
          <a:ext cx="984250" cy="238377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a:solidFill>
                <a:schemeClr val="dk1"/>
              </a:solidFill>
              <a:effectLst/>
              <a:latin typeface="+mn-lt"/>
              <a:ea typeface="+mn-ea"/>
              <a:cs typeface="+mn-cs"/>
            </a:rPr>
            <a:t>出演者楽屋として使用</a:t>
          </a:r>
          <a:endParaRPr lang="ja-JP" altLang="ja-JP">
            <a:effectLst/>
          </a:endParaRP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306454</xdr:colOff>
      <xdr:row>52</xdr:row>
      <xdr:rowOff>150190</xdr:rowOff>
    </xdr:from>
    <xdr:to>
      <xdr:col>16</xdr:col>
      <xdr:colOff>6074</xdr:colOff>
      <xdr:row>56</xdr:row>
      <xdr:rowOff>20612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9526654" y="19301790"/>
          <a:ext cx="13760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209275</xdr:colOff>
      <xdr:row>51</xdr:row>
      <xdr:rowOff>101600</xdr:rowOff>
    </xdr:from>
    <xdr:to>
      <xdr:col>14</xdr:col>
      <xdr:colOff>292101</xdr:colOff>
      <xdr:row>52</xdr:row>
      <xdr:rowOff>87796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9429475" y="19037300"/>
          <a:ext cx="64162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15461</xdr:colOff>
      <xdr:row>51</xdr:row>
      <xdr:rowOff>0</xdr:rowOff>
    </xdr:from>
    <xdr:to>
      <xdr:col>16</xdr:col>
      <xdr:colOff>98288</xdr:colOff>
      <xdr:row>51</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10353261" y="18935700"/>
          <a:ext cx="64162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665045</xdr:colOff>
      <xdr:row>71</xdr:row>
      <xdr:rowOff>21470</xdr:rowOff>
    </xdr:from>
    <xdr:to>
      <xdr:col>12</xdr:col>
      <xdr:colOff>521480</xdr:colOff>
      <xdr:row>76</xdr:row>
      <xdr:rowOff>210313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97745" y="23325970"/>
          <a:ext cx="885135" cy="139534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電源車</a:t>
          </a: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6" zoomScale="106" zoomScaleNormal="106" zoomScaleSheetLayoutView="106" workbookViewId="0">
      <selection activeCell="J87" sqref="J87"/>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135</v>
      </c>
      <c r="D2" s="27" t="s">
        <v>5</v>
      </c>
      <c r="E2" s="29" t="str">
        <f>VLOOKUP($C$2,'R7_制作団体一覧'!A:H,2,FALSE)</f>
        <v>舞踊分野</v>
      </c>
      <c r="F2" s="26" t="s">
        <v>2</v>
      </c>
      <c r="G2" s="30" t="str">
        <f>VLOOKUP($C$2,'R7_制作団体一覧'!A:H,3,FALSE)</f>
        <v>現代舞踊</v>
      </c>
      <c r="H2" s="27" t="s">
        <v>20</v>
      </c>
      <c r="I2" s="29" t="str">
        <f>VLOOKUP($C$2,'R7_制作団体一覧'!A:H,5,FALSE)</f>
        <v>A区分</v>
      </c>
      <c r="J2" s="27" t="s">
        <v>3</v>
      </c>
      <c r="K2" s="29" t="str">
        <f>VLOOKUP($C$2,'R7_制作団体一覧'!A:H,6,FALSE)</f>
        <v>D</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一般社団法人日本フラメンコ協会</v>
      </c>
      <c r="D3" s="97"/>
      <c r="E3" s="97"/>
      <c r="F3" s="97"/>
      <c r="G3" s="27" t="s">
        <v>4</v>
      </c>
      <c r="H3" s="98" t="str">
        <f>VLOOKUP($C$2,'R7_制作団体一覧'!A:H,7,FALSE)</f>
        <v>一般社団法人日本フラメンコ協会</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t="s">
        <v>629</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12</v>
      </c>
      <c r="G10" s="51" t="s">
        <v>40</v>
      </c>
      <c r="H10" s="52" t="s">
        <v>42</v>
      </c>
      <c r="I10" s="53">
        <v>6</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v>5</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613</v>
      </c>
      <c r="G12" s="114"/>
      <c r="H12" s="115" t="s">
        <v>45</v>
      </c>
      <c r="I12" s="116"/>
      <c r="J12" s="117" t="s">
        <v>613</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1.8</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614</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615</v>
      </c>
      <c r="F15" s="129"/>
      <c r="G15" s="132" t="s">
        <v>48</v>
      </c>
      <c r="H15" s="133"/>
      <c r="I15" s="133"/>
      <c r="J15" s="120" t="s">
        <v>616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8"/>
      <c r="E17" s="123" t="s">
        <v>422</v>
      </c>
      <c r="F17" s="124"/>
      <c r="G17" s="139" t="s">
        <v>53</v>
      </c>
      <c r="H17" s="140"/>
      <c r="I17" s="140"/>
      <c r="J17" s="47">
        <v>20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8"/>
      <c r="E18" s="141" t="s">
        <v>630</v>
      </c>
      <c r="F18" s="142"/>
      <c r="G18" s="44" t="s">
        <v>56</v>
      </c>
      <c r="H18" s="45">
        <v>1</v>
      </c>
      <c r="I18" s="46" t="s">
        <v>57</v>
      </c>
      <c r="J18" s="122"/>
      <c r="K18" s="143"/>
      <c r="L18" s="24"/>
      <c r="M18" s="43"/>
      <c r="N18" s="43"/>
      <c r="O18" s="43"/>
      <c r="P18" s="43"/>
      <c r="Q18" s="43"/>
      <c r="R18" s="43"/>
      <c r="S18" s="43"/>
      <c r="T18" s="43"/>
      <c r="U18" s="43"/>
      <c r="V18" s="43"/>
      <c r="W18" s="43"/>
      <c r="X18" s="43"/>
      <c r="Y18" s="43"/>
      <c r="Z18" s="43"/>
    </row>
    <row r="19" spans="1:26" ht="27.95" customHeight="1" x14ac:dyDescent="0.15">
      <c r="A19" s="23"/>
      <c r="B19" s="144" t="s">
        <v>59</v>
      </c>
      <c r="C19" s="145"/>
      <c r="D19" s="146"/>
      <c r="E19" s="61" t="s">
        <v>54</v>
      </c>
      <c r="F19" s="62">
        <v>2.5</v>
      </c>
      <c r="G19" s="63" t="s">
        <v>40</v>
      </c>
      <c r="H19" s="64" t="s">
        <v>55</v>
      </c>
      <c r="I19" s="62">
        <v>9</v>
      </c>
      <c r="J19" s="147" t="s">
        <v>40</v>
      </c>
      <c r="K19" s="148"/>
      <c r="L19" s="23"/>
      <c r="M19" s="43"/>
      <c r="N19" s="43"/>
      <c r="O19" s="43"/>
      <c r="P19" s="43"/>
      <c r="Q19" s="43"/>
      <c r="R19" s="43"/>
      <c r="S19" s="43"/>
      <c r="T19" s="43"/>
      <c r="U19" s="43"/>
      <c r="V19" s="43"/>
      <c r="W19" s="43"/>
      <c r="X19" s="43"/>
      <c r="Y19" s="43"/>
      <c r="Z19" s="43"/>
    </row>
    <row r="20" spans="1:26" ht="51" customHeight="1" x14ac:dyDescent="0.15">
      <c r="A20" s="23"/>
      <c r="B20" s="144" t="s">
        <v>434</v>
      </c>
      <c r="C20" s="145"/>
      <c r="D20" s="146"/>
      <c r="E20" s="152" t="s">
        <v>631</v>
      </c>
      <c r="F20" s="153"/>
      <c r="G20" s="153"/>
      <c r="H20" s="153"/>
      <c r="I20" s="153"/>
      <c r="J20" s="153"/>
      <c r="K20" s="154"/>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9" t="s">
        <v>443</v>
      </c>
      <c r="C24" s="149"/>
      <c r="D24" s="149"/>
      <c r="E24" s="149"/>
      <c r="F24" s="149"/>
      <c r="G24" s="149"/>
      <c r="H24" s="149"/>
      <c r="I24" s="149"/>
      <c r="J24" s="149"/>
      <c r="K24" s="149"/>
      <c r="L24" s="22"/>
      <c r="M24" s="43"/>
      <c r="N24" s="43"/>
      <c r="O24" s="43"/>
      <c r="P24" s="43"/>
      <c r="Q24" s="43"/>
      <c r="R24" s="43"/>
      <c r="S24" s="43"/>
      <c r="T24" s="43"/>
      <c r="U24" s="43"/>
      <c r="V24" s="43"/>
      <c r="W24" s="43"/>
      <c r="X24" s="43"/>
      <c r="Y24" s="43"/>
      <c r="Z24" s="43"/>
    </row>
    <row r="25" spans="1:26" ht="33" customHeight="1" x14ac:dyDescent="0.15">
      <c r="A25" s="21"/>
      <c r="B25" s="150" t="s">
        <v>94</v>
      </c>
      <c r="C25" s="150"/>
      <c r="D25" s="150"/>
      <c r="E25" s="151" t="s">
        <v>421</v>
      </c>
      <c r="F25" s="151"/>
      <c r="G25" s="151"/>
      <c r="H25" s="151"/>
      <c r="I25" s="151"/>
      <c r="J25" s="151"/>
      <c r="K25" s="151"/>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t="s">
        <v>628</v>
      </c>
      <c r="F26" s="137"/>
      <c r="G26" s="137"/>
      <c r="H26" s="137"/>
      <c r="I26" s="137"/>
      <c r="J26" s="137"/>
      <c r="K26" s="137"/>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6" t="s">
        <v>467</v>
      </c>
      <c r="C32" s="167"/>
      <c r="D32" s="167"/>
      <c r="E32" s="167"/>
      <c r="F32" s="168"/>
      <c r="G32" s="169" t="s">
        <v>468</v>
      </c>
      <c r="H32" s="170"/>
      <c r="I32" s="170"/>
      <c r="J32" s="170"/>
      <c r="K32" s="171"/>
      <c r="L32" s="19"/>
      <c r="M32" s="43"/>
      <c r="N32" s="43"/>
      <c r="O32" s="43"/>
      <c r="P32" s="43"/>
      <c r="Q32" s="43"/>
      <c r="R32" s="43"/>
      <c r="S32" s="43"/>
      <c r="T32" s="43"/>
      <c r="U32" s="43"/>
      <c r="V32" s="43"/>
      <c r="W32" s="43"/>
      <c r="X32" s="43"/>
      <c r="Y32" s="43"/>
      <c r="Z32" s="43"/>
    </row>
    <row r="33" spans="1:26" ht="36.75" customHeight="1" x14ac:dyDescent="0.15">
      <c r="B33" s="41">
        <v>1</v>
      </c>
      <c r="C33" s="172" t="s">
        <v>617</v>
      </c>
      <c r="D33" s="173"/>
      <c r="E33" s="173"/>
      <c r="F33" s="173"/>
      <c r="G33" s="174"/>
      <c r="H33" s="174"/>
      <c r="I33" s="174"/>
      <c r="J33" s="174"/>
      <c r="K33" s="174"/>
      <c r="L33" s="21"/>
      <c r="M33" s="43"/>
      <c r="N33" s="43"/>
      <c r="O33" s="43"/>
      <c r="P33" s="43"/>
      <c r="Q33" s="43"/>
      <c r="R33" s="43"/>
      <c r="S33" s="43"/>
      <c r="T33" s="43"/>
      <c r="U33" s="43"/>
      <c r="V33" s="43"/>
      <c r="W33" s="43"/>
      <c r="X33" s="43"/>
      <c r="Y33" s="43"/>
      <c r="Z33" s="43"/>
    </row>
    <row r="34" spans="1:26" ht="36.75" customHeight="1" x14ac:dyDescent="0.15">
      <c r="B34" s="41">
        <v>2</v>
      </c>
      <c r="C34" s="172" t="s">
        <v>618</v>
      </c>
      <c r="D34" s="173"/>
      <c r="E34" s="173"/>
      <c r="F34" s="173"/>
      <c r="G34" s="174"/>
      <c r="H34" s="174"/>
      <c r="I34" s="174"/>
      <c r="J34" s="174"/>
      <c r="K34" s="174"/>
      <c r="L34" s="21"/>
      <c r="M34" s="43"/>
      <c r="N34" s="43"/>
      <c r="O34" s="43"/>
      <c r="P34" s="43"/>
      <c r="Q34" s="43"/>
      <c r="R34" s="43"/>
      <c r="S34" s="43"/>
      <c r="T34" s="43"/>
      <c r="U34" s="43"/>
      <c r="V34" s="43"/>
      <c r="W34" s="43"/>
      <c r="X34" s="43"/>
      <c r="Y34" s="43"/>
      <c r="Z34" s="43"/>
    </row>
    <row r="35" spans="1:26" ht="36.75" customHeight="1" x14ac:dyDescent="0.15">
      <c r="B35" s="41">
        <v>3</v>
      </c>
      <c r="C35" s="172"/>
      <c r="D35" s="173"/>
      <c r="E35" s="173"/>
      <c r="F35" s="173"/>
      <c r="G35" s="174"/>
      <c r="H35" s="174"/>
      <c r="I35" s="174"/>
      <c r="J35" s="174"/>
      <c r="K35" s="174"/>
      <c r="L35" s="21"/>
      <c r="M35" s="43"/>
      <c r="N35" s="43"/>
      <c r="O35" s="43"/>
      <c r="P35" s="43"/>
      <c r="Q35" s="43"/>
      <c r="R35" s="43"/>
      <c r="S35" s="43"/>
      <c r="T35" s="43"/>
      <c r="U35" s="43"/>
      <c r="V35" s="43"/>
      <c r="W35" s="43"/>
      <c r="X35" s="43"/>
      <c r="Y35" s="43"/>
      <c r="Z35" s="43"/>
    </row>
    <row r="36" spans="1:26" ht="36.75" hidden="1" customHeight="1" x14ac:dyDescent="0.15">
      <c r="B36" s="41">
        <v>4</v>
      </c>
      <c r="C36" s="172"/>
      <c r="D36" s="173"/>
      <c r="E36" s="173"/>
      <c r="F36" s="173"/>
      <c r="G36" s="174"/>
      <c r="H36" s="174"/>
      <c r="I36" s="174"/>
      <c r="J36" s="174"/>
      <c r="K36" s="174"/>
      <c r="L36" s="23"/>
      <c r="M36" s="43"/>
      <c r="N36" s="43"/>
      <c r="O36" s="43"/>
      <c r="P36" s="43"/>
      <c r="Q36" s="43"/>
      <c r="R36" s="43"/>
      <c r="S36" s="43"/>
      <c r="T36" s="43"/>
      <c r="U36" s="43"/>
      <c r="V36" s="43"/>
      <c r="W36" s="43"/>
      <c r="X36" s="43"/>
      <c r="Y36" s="43"/>
      <c r="Z36" s="43"/>
    </row>
    <row r="37" spans="1:26" ht="36.75" hidden="1" customHeight="1" x14ac:dyDescent="0.15">
      <c r="B37" s="41">
        <v>5</v>
      </c>
      <c r="C37" s="172"/>
      <c r="D37" s="173"/>
      <c r="E37" s="173"/>
      <c r="F37" s="173"/>
      <c r="G37" s="174"/>
      <c r="H37" s="174"/>
      <c r="I37" s="174"/>
      <c r="J37" s="174"/>
      <c r="K37" s="174"/>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5" t="s">
        <v>444</v>
      </c>
      <c r="C43" s="155"/>
      <c r="D43" s="155"/>
      <c r="E43" s="155"/>
      <c r="F43" s="155"/>
      <c r="G43" s="155"/>
      <c r="H43" s="155"/>
      <c r="I43" s="155"/>
      <c r="J43" s="155"/>
      <c r="K43" s="155"/>
      <c r="L43" s="77"/>
      <c r="M43" s="43"/>
      <c r="N43" s="43"/>
      <c r="O43" s="43"/>
      <c r="P43" s="43"/>
      <c r="Q43" s="43"/>
      <c r="R43" s="43"/>
      <c r="S43" s="43"/>
      <c r="T43" s="43"/>
      <c r="U43" s="43"/>
      <c r="V43" s="43"/>
      <c r="W43" s="43"/>
      <c r="X43" s="43"/>
      <c r="Y43" s="43"/>
      <c r="Z43" s="43"/>
    </row>
    <row r="44" spans="1:26" ht="35.1" customHeight="1" x14ac:dyDescent="0.15">
      <c r="A44" s="21"/>
      <c r="B44" s="155" t="s">
        <v>445</v>
      </c>
      <c r="C44" s="155"/>
      <c r="D44" s="155"/>
      <c r="E44" s="155"/>
      <c r="F44" s="155"/>
      <c r="G44" s="155"/>
      <c r="H44" s="155"/>
      <c r="I44" s="155"/>
      <c r="J44" s="155"/>
      <c r="K44" s="155"/>
      <c r="L44" s="77"/>
      <c r="M44" s="43"/>
      <c r="N44" s="43"/>
      <c r="O44" s="43"/>
      <c r="P44" s="43"/>
      <c r="Q44" s="43"/>
      <c r="R44" s="43"/>
      <c r="S44" s="43"/>
      <c r="T44" s="43"/>
      <c r="U44" s="43"/>
      <c r="V44" s="43"/>
      <c r="W44" s="43"/>
      <c r="X44" s="43"/>
      <c r="Y44" s="43"/>
      <c r="Z44" s="43"/>
    </row>
    <row r="45" spans="1:26" ht="35.1" customHeight="1" x14ac:dyDescent="0.15">
      <c r="A45" s="21"/>
      <c r="B45" s="156" t="s">
        <v>460</v>
      </c>
      <c r="C45" s="156"/>
      <c r="D45" s="156"/>
      <c r="E45" s="156"/>
      <c r="F45" s="156"/>
      <c r="G45" s="156"/>
      <c r="H45" s="156"/>
      <c r="I45" s="156"/>
      <c r="J45" s="156"/>
      <c r="K45" s="156"/>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7" t="s">
        <v>433</v>
      </c>
      <c r="E46" s="158"/>
      <c r="F46" s="103" t="s">
        <v>431</v>
      </c>
      <c r="G46" s="159"/>
      <c r="H46" s="103" t="s">
        <v>432</v>
      </c>
      <c r="I46" s="159"/>
      <c r="J46" s="103" t="s">
        <v>434</v>
      </c>
      <c r="K46" s="159"/>
      <c r="L46" s="21"/>
      <c r="M46" s="43"/>
      <c r="N46" s="43"/>
      <c r="O46" s="43"/>
      <c r="P46" s="43"/>
      <c r="Q46" s="43"/>
      <c r="R46" s="43"/>
      <c r="S46" s="43"/>
      <c r="T46" s="43"/>
      <c r="U46" s="43"/>
      <c r="V46" s="43"/>
      <c r="W46" s="43"/>
      <c r="X46" s="43"/>
      <c r="Y46" s="43"/>
      <c r="Z46" s="43"/>
    </row>
    <row r="47" spans="1:26" ht="80.45" customHeight="1" x14ac:dyDescent="0.15">
      <c r="A47" s="21"/>
      <c r="B47" s="73" t="s">
        <v>428</v>
      </c>
      <c r="C47" s="82" t="s">
        <v>435</v>
      </c>
      <c r="D47" s="160" t="s">
        <v>619</v>
      </c>
      <c r="E47" s="161"/>
      <c r="F47" s="162" t="s">
        <v>620</v>
      </c>
      <c r="G47" s="163"/>
      <c r="H47" s="164" t="s">
        <v>621</v>
      </c>
      <c r="I47" s="165"/>
      <c r="J47" s="164" t="s">
        <v>622</v>
      </c>
      <c r="K47" s="165"/>
      <c r="L47" s="21"/>
      <c r="M47" s="43"/>
      <c r="N47" s="43"/>
      <c r="O47" s="43"/>
      <c r="P47" s="43"/>
      <c r="Q47" s="43"/>
      <c r="R47" s="43"/>
      <c r="S47" s="43"/>
      <c r="T47" s="43"/>
      <c r="U47" s="43"/>
      <c r="V47" s="43"/>
      <c r="W47" s="43"/>
      <c r="X47" s="43"/>
      <c r="Y47" s="43"/>
      <c r="Z47" s="43"/>
    </row>
    <row r="48" spans="1:26" ht="80.45" customHeight="1" x14ac:dyDescent="0.15">
      <c r="A48" s="21"/>
      <c r="B48" s="73" t="s">
        <v>428</v>
      </c>
      <c r="C48" s="82"/>
      <c r="D48" s="160"/>
      <c r="E48" s="161"/>
      <c r="F48" s="164"/>
      <c r="G48" s="165"/>
      <c r="H48" s="164"/>
      <c r="I48" s="165"/>
      <c r="J48" s="164"/>
      <c r="K48" s="165"/>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60" t="s">
        <v>623</v>
      </c>
      <c r="E49" s="161"/>
      <c r="F49" s="164" t="s">
        <v>624</v>
      </c>
      <c r="G49" s="165"/>
      <c r="H49" s="164" t="s">
        <v>625</v>
      </c>
      <c r="I49" s="165"/>
      <c r="J49" s="164" t="s">
        <v>626</v>
      </c>
      <c r="K49" s="165"/>
      <c r="L49" s="21"/>
      <c r="M49" s="43"/>
      <c r="N49" s="43"/>
      <c r="O49" s="43"/>
      <c r="P49" s="43"/>
      <c r="Q49" s="43"/>
      <c r="R49" s="43"/>
      <c r="S49" s="43"/>
      <c r="T49" s="43"/>
      <c r="U49" s="43"/>
      <c r="V49" s="43"/>
      <c r="W49" s="43"/>
      <c r="X49" s="43"/>
      <c r="Y49" s="43"/>
      <c r="Z49" s="43"/>
    </row>
    <row r="50" spans="1:26" ht="80.45" customHeight="1" x14ac:dyDescent="0.15">
      <c r="A50" s="21"/>
      <c r="B50" s="73" t="s">
        <v>429</v>
      </c>
      <c r="C50" s="82"/>
      <c r="D50" s="160"/>
      <c r="E50" s="161"/>
      <c r="F50" s="164"/>
      <c r="G50" s="165"/>
      <c r="H50" s="164"/>
      <c r="I50" s="165"/>
      <c r="J50" s="164"/>
      <c r="K50" s="165"/>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7" t="s">
        <v>10</v>
      </c>
      <c r="C53" s="177"/>
      <c r="D53" s="177"/>
      <c r="E53" s="177"/>
      <c r="F53" s="177"/>
      <c r="G53" s="177"/>
      <c r="H53" s="177"/>
      <c r="I53" s="177"/>
      <c r="J53" s="177"/>
      <c r="K53" s="177"/>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8" t="s">
        <v>9</v>
      </c>
      <c r="C55" s="178"/>
      <c r="D55" s="178"/>
      <c r="E55" s="178"/>
      <c r="F55" s="38" t="s">
        <v>6</v>
      </c>
      <c r="G55" s="179">
        <f>F13</f>
        <v>1.8</v>
      </c>
      <c r="H55" s="180"/>
      <c r="I55" s="20" t="s">
        <v>7</v>
      </c>
      <c r="J55" s="179">
        <f>I13</f>
        <v>2</v>
      </c>
      <c r="K55" s="180"/>
      <c r="L55" s="19"/>
      <c r="M55" s="32"/>
      <c r="W55" s="32"/>
      <c r="X55" s="32"/>
      <c r="Y55" s="32"/>
    </row>
    <row r="56" spans="1:26" ht="16.899999999999999" customHeight="1" x14ac:dyDescent="0.15">
      <c r="A56" s="19"/>
      <c r="B56" s="175" t="s">
        <v>8</v>
      </c>
      <c r="C56" s="175"/>
      <c r="D56" s="175"/>
      <c r="E56" s="175"/>
      <c r="F56" s="175"/>
      <c r="G56" s="176" t="str">
        <f>E17</f>
        <v>必須</v>
      </c>
      <c r="H56" s="176"/>
      <c r="I56" s="176"/>
      <c r="J56" s="176"/>
      <c r="K56" s="176"/>
      <c r="L56" s="19"/>
      <c r="M56" s="32"/>
      <c r="W56" s="32"/>
      <c r="X56" s="32"/>
      <c r="Y56" s="32"/>
    </row>
    <row r="57" spans="1:26" ht="16.899999999999999" customHeight="1" x14ac:dyDescent="0.15">
      <c r="A57" s="19"/>
      <c r="B57" s="175" t="s">
        <v>12</v>
      </c>
      <c r="C57" s="175"/>
      <c r="D57" s="175"/>
      <c r="E57" s="175"/>
      <c r="F57" s="175"/>
      <c r="G57" s="176">
        <f>J17</f>
        <v>20</v>
      </c>
      <c r="H57" s="176"/>
      <c r="I57" s="176"/>
      <c r="J57" s="176"/>
      <c r="K57" s="176"/>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t="s">
        <v>627</v>
      </c>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27 B46:B50">
    <cfRule type="expression" dxfId="47" priority="21">
      <formula>#REF!="令和4年度の応募時に提出した"</formula>
    </cfRule>
    <cfRule type="expression" dxfId="46" priority="22">
      <formula>#REF!="令和3年度の応募時に提出した"</formula>
    </cfRule>
    <cfRule type="expression" dxfId="45" priority="23">
      <formula>#REF!="令和2年度の応募時に提出した"</formula>
    </cfRule>
    <cfRule type="expression" dxfId="44" priority="24">
      <formula>#REF!="令和元年度の応募時に提出した"</formula>
    </cfRule>
  </conditionalFormatting>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6">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8:J31 F22:J23">
      <formula1>"体育館のステージ上,フロア,ステージ上・フロアの両方,ステージ上への設置・フロアへの設置ともに対応可能"</formula1>
    </dataValidation>
    <dataValidation type="list" allowBlank="1" showInputMessage="1" showErrorMessage="1" sqref="K6 K38:K50 K28:K31 K21:K23">
      <formula1>"可,不可,－"</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 type="list" allowBlank="1" showInputMessage="1" sqref="E9:F9">
      <formula1>"制限なし,2F以上不可,2F以上可(エレベーター必須),2F以上応相談"</formula1>
    </dataValidation>
  </dataValidations>
  <printOptions horizontalCentered="1"/>
  <pageMargins left="0.31496062992125984" right="0.31496062992125984" top="0.51181102362204722" bottom="0.51181102362204722" header="0.31496062992125984" footer="0.31496062992125984"/>
  <pageSetup paperSize="9" scale="81" fitToHeight="0" orientation="portrait" horizontalDpi="4294967293" r:id="rId1"/>
  <headerFooter>
    <oddHeader>&amp;R&amp;9&amp;K00-039&amp;F</oddHeader>
  </headerFooter>
  <rowBreaks count="2" manualBreakCount="2">
    <brk id="27" max="12"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8"/>
      <c r="E17" s="123" t="s">
        <v>422</v>
      </c>
      <c r="F17" s="124"/>
      <c r="G17" s="139" t="s">
        <v>53</v>
      </c>
      <c r="H17" s="140"/>
      <c r="I17" s="140"/>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8"/>
      <c r="E18" s="141" t="s">
        <v>427</v>
      </c>
      <c r="F18" s="142"/>
      <c r="G18" s="44" t="s">
        <v>56</v>
      </c>
      <c r="H18" s="45">
        <v>2</v>
      </c>
      <c r="I18" s="46" t="s">
        <v>57</v>
      </c>
      <c r="J18" s="122"/>
      <c r="K18" s="143"/>
      <c r="L18" s="24"/>
      <c r="M18" s="43"/>
      <c r="N18" s="43"/>
      <c r="O18" s="43"/>
      <c r="P18" s="43"/>
      <c r="Q18" s="43"/>
      <c r="R18" s="43"/>
      <c r="S18" s="43"/>
      <c r="T18" s="43"/>
      <c r="U18" s="43"/>
      <c r="V18" s="43"/>
      <c r="W18" s="43"/>
      <c r="X18" s="43"/>
      <c r="Y18" s="43"/>
      <c r="Z18" s="43"/>
    </row>
    <row r="19" spans="1:26" ht="27.95" customHeight="1" thickBot="1" x14ac:dyDescent="0.2">
      <c r="A19" s="23"/>
      <c r="B19" s="144" t="s">
        <v>59</v>
      </c>
      <c r="C19" s="145"/>
      <c r="D19" s="146"/>
      <c r="E19" s="61" t="s">
        <v>54</v>
      </c>
      <c r="F19" s="62">
        <v>2.1</v>
      </c>
      <c r="G19" s="63" t="s">
        <v>40</v>
      </c>
      <c r="H19" s="64" t="s">
        <v>55</v>
      </c>
      <c r="I19" s="62">
        <v>6.2</v>
      </c>
      <c r="J19" s="147" t="s">
        <v>40</v>
      </c>
      <c r="K19" s="148"/>
      <c r="L19" s="23"/>
      <c r="M19" s="43"/>
      <c r="N19" s="43"/>
      <c r="O19" s="43"/>
      <c r="P19" s="43"/>
      <c r="Q19" s="43"/>
      <c r="R19" s="43"/>
      <c r="S19" s="43"/>
      <c r="T19" s="43"/>
      <c r="U19" s="43"/>
      <c r="V19" s="43"/>
      <c r="W19" s="43"/>
      <c r="X19" s="43"/>
      <c r="Y19" s="43"/>
      <c r="Z19" s="43"/>
    </row>
    <row r="20" spans="1:26" ht="75.75" customHeight="1" thickTop="1" thickBot="1" x14ac:dyDescent="0.2">
      <c r="A20" s="23"/>
      <c r="B20" s="144" t="s">
        <v>461</v>
      </c>
      <c r="C20" s="145"/>
      <c r="D20" s="145"/>
      <c r="E20" s="181" t="s">
        <v>472</v>
      </c>
      <c r="F20" s="182"/>
      <c r="G20" s="182"/>
      <c r="H20" s="182"/>
      <c r="I20" s="182"/>
      <c r="J20" s="182"/>
      <c r="K20" s="183"/>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9" t="s">
        <v>443</v>
      </c>
      <c r="C24" s="149"/>
      <c r="D24" s="149"/>
      <c r="E24" s="149"/>
      <c r="F24" s="149"/>
      <c r="G24" s="149"/>
      <c r="H24" s="149"/>
      <c r="I24" s="149"/>
      <c r="J24" s="149"/>
      <c r="K24" s="149"/>
      <c r="L24" s="22"/>
      <c r="M24" s="43"/>
      <c r="N24" s="43"/>
      <c r="O24" s="43"/>
      <c r="P24" s="43"/>
      <c r="Q24" s="43"/>
      <c r="R24" s="43"/>
      <c r="S24" s="43"/>
      <c r="T24" s="43"/>
      <c r="U24" s="43"/>
      <c r="V24" s="43"/>
      <c r="W24" s="43"/>
      <c r="X24" s="43"/>
      <c r="Y24" s="43"/>
      <c r="Z24" s="43"/>
    </row>
    <row r="25" spans="1:26" ht="33" customHeight="1" x14ac:dyDescent="0.15">
      <c r="A25" s="21"/>
      <c r="B25" s="150" t="s">
        <v>94</v>
      </c>
      <c r="C25" s="150"/>
      <c r="D25" s="150"/>
      <c r="E25" s="151" t="s">
        <v>421</v>
      </c>
      <c r="F25" s="151"/>
      <c r="G25" s="151"/>
      <c r="H25" s="151"/>
      <c r="I25" s="151"/>
      <c r="J25" s="151"/>
      <c r="K25" s="151"/>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7"/>
      <c r="F26" s="137"/>
      <c r="G26" s="137"/>
      <c r="H26" s="137"/>
      <c r="I26" s="137"/>
      <c r="J26" s="137"/>
      <c r="K26" s="137"/>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6" t="s">
        <v>467</v>
      </c>
      <c r="C32" s="167"/>
      <c r="D32" s="167"/>
      <c r="E32" s="167"/>
      <c r="F32" s="168"/>
      <c r="G32" s="169" t="s">
        <v>468</v>
      </c>
      <c r="H32" s="170"/>
      <c r="I32" s="170"/>
      <c r="J32" s="170"/>
      <c r="K32" s="171"/>
      <c r="L32" s="19"/>
      <c r="M32" s="43"/>
      <c r="N32" s="43"/>
      <c r="O32" s="43"/>
      <c r="P32" s="43"/>
      <c r="Q32" s="43"/>
      <c r="R32" s="43"/>
      <c r="S32" s="43"/>
      <c r="T32" s="43"/>
      <c r="U32" s="43"/>
      <c r="V32" s="43"/>
      <c r="W32" s="43"/>
      <c r="X32" s="43"/>
      <c r="Y32" s="43"/>
      <c r="Z32" s="43"/>
    </row>
    <row r="33" spans="1:26" ht="36.75" customHeight="1" x14ac:dyDescent="0.15">
      <c r="B33" s="41">
        <v>1</v>
      </c>
      <c r="C33" s="172"/>
      <c r="D33" s="173"/>
      <c r="E33" s="173"/>
      <c r="F33" s="173"/>
      <c r="G33" s="174"/>
      <c r="H33" s="174"/>
      <c r="I33" s="174"/>
      <c r="J33" s="174"/>
      <c r="K33" s="174"/>
      <c r="L33" s="21"/>
      <c r="M33" s="43"/>
      <c r="N33" s="43"/>
      <c r="O33" s="43"/>
      <c r="P33" s="43"/>
      <c r="Q33" s="43"/>
      <c r="R33" s="43"/>
      <c r="S33" s="43"/>
      <c r="T33" s="43"/>
      <c r="U33" s="43"/>
      <c r="V33" s="43"/>
      <c r="W33" s="43"/>
      <c r="X33" s="43"/>
      <c r="Y33" s="43"/>
      <c r="Z33" s="43"/>
    </row>
    <row r="34" spans="1:26" ht="36.75" customHeight="1" x14ac:dyDescent="0.15">
      <c r="B34" s="41">
        <v>2</v>
      </c>
      <c r="C34" s="172"/>
      <c r="D34" s="173"/>
      <c r="E34" s="173"/>
      <c r="F34" s="173"/>
      <c r="G34" s="174"/>
      <c r="H34" s="174"/>
      <c r="I34" s="174"/>
      <c r="J34" s="174"/>
      <c r="K34" s="174"/>
      <c r="L34" s="21"/>
      <c r="M34" s="43"/>
      <c r="N34" s="43"/>
      <c r="O34" s="43"/>
      <c r="P34" s="43"/>
      <c r="Q34" s="43"/>
      <c r="R34" s="43"/>
      <c r="S34" s="43"/>
      <c r="T34" s="43"/>
      <c r="U34" s="43"/>
      <c r="V34" s="43"/>
      <c r="W34" s="43"/>
      <c r="X34" s="43"/>
      <c r="Y34" s="43"/>
      <c r="Z34" s="43"/>
    </row>
    <row r="35" spans="1:26" ht="36.75" customHeight="1" x14ac:dyDescent="0.15">
      <c r="B35" s="41">
        <v>3</v>
      </c>
      <c r="C35" s="172"/>
      <c r="D35" s="173"/>
      <c r="E35" s="173"/>
      <c r="F35" s="173"/>
      <c r="G35" s="174"/>
      <c r="H35" s="174"/>
      <c r="I35" s="174"/>
      <c r="J35" s="174"/>
      <c r="K35" s="174"/>
      <c r="L35" s="21"/>
      <c r="M35" s="43"/>
      <c r="N35" s="43"/>
      <c r="O35" s="43"/>
      <c r="P35" s="43"/>
      <c r="Q35" s="43"/>
      <c r="R35" s="43"/>
      <c r="S35" s="43"/>
      <c r="T35" s="43"/>
      <c r="U35" s="43"/>
      <c r="V35" s="43"/>
      <c r="W35" s="43"/>
      <c r="X35" s="43"/>
      <c r="Y35" s="43"/>
      <c r="Z35" s="43"/>
    </row>
    <row r="36" spans="1:26" ht="36.75" hidden="1" customHeight="1" x14ac:dyDescent="0.15">
      <c r="B36" s="41">
        <v>4</v>
      </c>
      <c r="C36" s="172"/>
      <c r="D36" s="173"/>
      <c r="E36" s="173"/>
      <c r="F36" s="173"/>
      <c r="G36" s="174"/>
      <c r="H36" s="174"/>
      <c r="I36" s="174"/>
      <c r="J36" s="174"/>
      <c r="K36" s="174"/>
      <c r="L36" s="23"/>
      <c r="M36" s="43"/>
      <c r="N36" s="43"/>
      <c r="O36" s="43"/>
      <c r="P36" s="43"/>
      <c r="Q36" s="43"/>
      <c r="R36" s="43"/>
      <c r="S36" s="43"/>
      <c r="T36" s="43"/>
      <c r="U36" s="43"/>
      <c r="V36" s="43"/>
      <c r="W36" s="43"/>
      <c r="X36" s="43"/>
      <c r="Y36" s="43"/>
      <c r="Z36" s="43"/>
    </row>
    <row r="37" spans="1:26" ht="36.75" hidden="1" customHeight="1" x14ac:dyDescent="0.15">
      <c r="B37" s="41">
        <v>5</v>
      </c>
      <c r="C37" s="172"/>
      <c r="D37" s="173"/>
      <c r="E37" s="173"/>
      <c r="F37" s="173"/>
      <c r="G37" s="174"/>
      <c r="H37" s="174"/>
      <c r="I37" s="174"/>
      <c r="J37" s="174"/>
      <c r="K37" s="174"/>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5" t="s">
        <v>444</v>
      </c>
      <c r="C43" s="155"/>
      <c r="D43" s="155"/>
      <c r="E43" s="155"/>
      <c r="F43" s="155"/>
      <c r="G43" s="155"/>
      <c r="H43" s="155"/>
      <c r="I43" s="155"/>
      <c r="J43" s="155"/>
      <c r="K43" s="155"/>
      <c r="L43" s="77"/>
      <c r="M43" s="43"/>
      <c r="N43" s="43"/>
      <c r="O43" s="43"/>
      <c r="P43" s="43"/>
      <c r="Q43" s="43"/>
      <c r="R43" s="43"/>
      <c r="S43" s="43"/>
      <c r="T43" s="43"/>
      <c r="U43" s="43"/>
      <c r="V43" s="43"/>
      <c r="W43" s="43"/>
      <c r="X43" s="43"/>
      <c r="Y43" s="43"/>
      <c r="Z43" s="43"/>
    </row>
    <row r="44" spans="1:26" ht="35.1" customHeight="1" x14ac:dyDescent="0.15">
      <c r="A44" s="21"/>
      <c r="B44" s="155" t="s">
        <v>445</v>
      </c>
      <c r="C44" s="155"/>
      <c r="D44" s="155"/>
      <c r="E44" s="155"/>
      <c r="F44" s="155"/>
      <c r="G44" s="155"/>
      <c r="H44" s="155"/>
      <c r="I44" s="155"/>
      <c r="J44" s="155"/>
      <c r="K44" s="155"/>
      <c r="L44" s="77"/>
      <c r="M44" s="43"/>
      <c r="N44" s="43"/>
      <c r="O44" s="43"/>
      <c r="P44" s="43"/>
      <c r="Q44" s="43"/>
      <c r="R44" s="43"/>
      <c r="S44" s="43"/>
      <c r="T44" s="43"/>
      <c r="U44" s="43"/>
      <c r="V44" s="43"/>
      <c r="W44" s="43"/>
      <c r="X44" s="43"/>
      <c r="Y44" s="43"/>
      <c r="Z44" s="43"/>
    </row>
    <row r="45" spans="1:26" ht="35.1" customHeight="1" x14ac:dyDescent="0.15">
      <c r="A45" s="21"/>
      <c r="B45" s="156" t="s">
        <v>460</v>
      </c>
      <c r="C45" s="156"/>
      <c r="D45" s="156"/>
      <c r="E45" s="156"/>
      <c r="F45" s="156"/>
      <c r="G45" s="156"/>
      <c r="H45" s="156"/>
      <c r="I45" s="156"/>
      <c r="J45" s="156"/>
      <c r="K45" s="156"/>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7" t="s">
        <v>433</v>
      </c>
      <c r="E46" s="158"/>
      <c r="F46" s="103" t="s">
        <v>431</v>
      </c>
      <c r="G46" s="159"/>
      <c r="H46" s="103" t="s">
        <v>432</v>
      </c>
      <c r="I46" s="159"/>
      <c r="J46" s="103" t="s">
        <v>434</v>
      </c>
      <c r="K46" s="159"/>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4" t="s">
        <v>449</v>
      </c>
      <c r="E47" s="185"/>
      <c r="F47" s="186" t="s">
        <v>458</v>
      </c>
      <c r="G47" s="187"/>
      <c r="H47" s="186" t="s">
        <v>457</v>
      </c>
      <c r="I47" s="187"/>
      <c r="J47" s="186" t="s">
        <v>454</v>
      </c>
      <c r="K47" s="188"/>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9" t="s">
        <v>449</v>
      </c>
      <c r="E48" s="190"/>
      <c r="F48" s="191" t="s">
        <v>458</v>
      </c>
      <c r="G48" s="192"/>
      <c r="H48" s="191" t="s">
        <v>452</v>
      </c>
      <c r="I48" s="192"/>
      <c r="J48" s="191" t="s">
        <v>455</v>
      </c>
      <c r="K48" s="193"/>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4" t="s">
        <v>450</v>
      </c>
      <c r="E49" s="195"/>
      <c r="F49" s="196" t="s">
        <v>451</v>
      </c>
      <c r="G49" s="197"/>
      <c r="H49" s="196" t="s">
        <v>453</v>
      </c>
      <c r="I49" s="197"/>
      <c r="J49" s="196" t="s">
        <v>456</v>
      </c>
      <c r="K49" s="198"/>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60"/>
      <c r="E50" s="161"/>
      <c r="F50" s="164"/>
      <c r="G50" s="165"/>
      <c r="H50" s="164"/>
      <c r="I50" s="165"/>
      <c r="J50" s="164"/>
      <c r="K50" s="165"/>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7" t="s">
        <v>10</v>
      </c>
      <c r="C53" s="177"/>
      <c r="D53" s="177"/>
      <c r="E53" s="177"/>
      <c r="F53" s="177"/>
      <c r="G53" s="177"/>
      <c r="H53" s="177"/>
      <c r="I53" s="177"/>
      <c r="J53" s="177"/>
      <c r="K53" s="177"/>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8" t="s">
        <v>9</v>
      </c>
      <c r="C55" s="178"/>
      <c r="D55" s="178"/>
      <c r="E55" s="178"/>
      <c r="F55" s="38" t="s">
        <v>6</v>
      </c>
      <c r="G55" s="179">
        <f>F13</f>
        <v>2</v>
      </c>
      <c r="H55" s="180"/>
      <c r="I55" s="20" t="s">
        <v>7</v>
      </c>
      <c r="J55" s="179">
        <f>I13</f>
        <v>2</v>
      </c>
      <c r="K55" s="180"/>
      <c r="L55" s="19"/>
      <c r="M55" s="32"/>
      <c r="W55" s="32"/>
      <c r="X55" s="32"/>
      <c r="Y55" s="32"/>
    </row>
    <row r="56" spans="1:26" ht="16.899999999999999" customHeight="1" x14ac:dyDescent="0.15">
      <c r="A56" s="19"/>
      <c r="B56" s="175" t="s">
        <v>8</v>
      </c>
      <c r="C56" s="175"/>
      <c r="D56" s="175"/>
      <c r="E56" s="175"/>
      <c r="F56" s="175"/>
      <c r="G56" s="176" t="str">
        <f>E17</f>
        <v>必須</v>
      </c>
      <c r="H56" s="176"/>
      <c r="I56" s="176"/>
      <c r="J56" s="176"/>
      <c r="K56" s="176"/>
      <c r="L56" s="19"/>
      <c r="M56" s="32"/>
      <c r="W56" s="32"/>
      <c r="X56" s="32"/>
      <c r="Y56" s="32"/>
    </row>
    <row r="57" spans="1:26" ht="16.899999999999999" customHeight="1" x14ac:dyDescent="0.15">
      <c r="A57" s="19"/>
      <c r="B57" s="175" t="s">
        <v>12</v>
      </c>
      <c r="C57" s="175"/>
      <c r="D57" s="175"/>
      <c r="E57" s="175"/>
      <c r="F57" s="175"/>
      <c r="G57" s="176">
        <f>J17</f>
        <v>10</v>
      </c>
      <c r="H57" s="176"/>
      <c r="I57" s="176"/>
      <c r="J57" s="176"/>
      <c r="K57" s="176"/>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RowHeight="13.5" x14ac:dyDescent="0.15"/>
  <cols>
    <col min="6" max="6" width="17.25" bestFit="1" customWidth="1"/>
    <col min="7" max="7" width="31.75" bestFit="1" customWidth="1"/>
  </cols>
  <sheetData>
    <row r="1" spans="1:55" x14ac:dyDescent="0.15">
      <c r="AJ1" s="199" t="s">
        <v>606</v>
      </c>
      <c r="AK1" s="199"/>
      <c r="AL1" s="199"/>
      <c r="AM1" s="199"/>
      <c r="AN1" s="199"/>
      <c r="AO1" s="199" t="s">
        <v>607</v>
      </c>
      <c r="AP1" s="199"/>
      <c r="AQ1" s="199"/>
      <c r="AR1" s="199"/>
      <c r="AS1" s="199"/>
      <c r="AT1" s="199" t="s">
        <v>608</v>
      </c>
      <c r="AU1" s="199"/>
      <c r="AV1" s="199"/>
      <c r="AW1" s="199"/>
      <c r="AX1" s="199"/>
      <c r="AY1" s="199" t="s">
        <v>609</v>
      </c>
      <c r="AZ1" s="199"/>
      <c r="BA1" s="199"/>
      <c r="BB1" s="199"/>
      <c r="BC1" s="199"/>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D051</v>
      </c>
      <c r="B3" s="71" t="str">
        <f>①会場条件に係るヒアリングシート!E2</f>
        <v>舞踊分野</v>
      </c>
      <c r="C3" s="71" t="str">
        <f>①会場条件に係るヒアリングシート!G2</f>
        <v>現代舞踊</v>
      </c>
      <c r="D3" s="71" t="str">
        <f>①会場条件に係るヒアリングシート!I2</f>
        <v>A区分</v>
      </c>
      <c r="E3" s="71" t="str">
        <f>①会場条件に係るヒアリングシート!K2</f>
        <v>D</v>
      </c>
      <c r="F3" s="71" t="str">
        <f>①会場条件に係るヒアリングシート!C3</f>
        <v>一般社団法人日本フラメンコ協会</v>
      </c>
      <c r="G3" s="71" t="str">
        <f>①会場条件に係るヒアリングシート!H3</f>
        <v>一般社団法人日本フラメンコ協会</v>
      </c>
      <c r="H3" s="71" t="str">
        <f>①会場条件に係るヒアリングシート!E9</f>
        <v>2F以上応相談</v>
      </c>
      <c r="I3" s="71" t="str">
        <f>①会場条件に係るヒアリングシート!J9</f>
        <v>50~100</v>
      </c>
      <c r="J3" s="71">
        <f>①会場条件に係るヒアリングシート!F10</f>
        <v>12</v>
      </c>
      <c r="K3" s="71">
        <f>①会場条件に係るヒアリングシート!I10</f>
        <v>6</v>
      </c>
      <c r="L3" s="71">
        <f>①会場条件に係るヒアリングシート!F11</f>
        <v>5</v>
      </c>
      <c r="M3" s="71" t="str">
        <f>①会場条件に係るヒアリングシート!F12</f>
        <v>可</v>
      </c>
      <c r="N3" s="71" t="str">
        <f>①会場条件に係るヒアリングシート!J12</f>
        <v>可</v>
      </c>
      <c r="O3" s="71">
        <f>①会場条件に係るヒアリングシート!F13</f>
        <v>1.8</v>
      </c>
      <c r="P3" s="71">
        <f>①会場条件に係るヒアリングシート!I13</f>
        <v>2</v>
      </c>
      <c r="Q3" s="71" t="str">
        <f>①会場条件に係るヒアリングシート!E14</f>
        <v>完全暗転必須</v>
      </c>
      <c r="R3" s="71" t="str">
        <f>①会場条件に係るヒアリングシート!J14</f>
        <v>有無さえ分ればよい</v>
      </c>
      <c r="S3" s="71" t="str">
        <f>①会場条件に係るヒアリングシート!E15</f>
        <v>使わない</v>
      </c>
      <c r="T3" s="71" t="str">
        <f>①会場条件に係るヒアリングシート!J15</f>
        <v>なし</v>
      </c>
      <c r="U3" s="71" t="str">
        <f>①会場条件に係るヒアリングシート!J16</f>
        <v>要</v>
      </c>
      <c r="V3" s="71" t="str">
        <f>①会場条件に係るヒアリングシート!E17</f>
        <v>必須</v>
      </c>
      <c r="W3" s="71">
        <f>①会場条件に係るヒアリングシート!J17</f>
        <v>20</v>
      </c>
      <c r="X3" s="71" t="str">
        <f>①会場条件に係るヒアリングシート!E18</f>
        <v>中型トラック</v>
      </c>
      <c r="Y3" s="71">
        <f>①会場条件に係るヒアリングシート!H18</f>
        <v>1</v>
      </c>
      <c r="Z3" s="71">
        <f>①会場条件に係るヒアリングシート!F19</f>
        <v>2.5</v>
      </c>
      <c r="AA3" s="71">
        <f>①会場条件に係るヒアリングシート!I19</f>
        <v>9</v>
      </c>
      <c r="AB3" s="71" t="str">
        <f>①会場条件に係るヒアリングシート!E20</f>
        <v>搬入は４トン車を想定しておりますが、難しい場合は２トン車２台で対応させていただきます。</v>
      </c>
      <c r="AC3" s="71" t="str">
        <f>①会場条件に係るヒアリングシート!E25</f>
        <v>要</v>
      </c>
      <c r="AD3" s="71" t="str">
        <f>①会場条件に係るヒアリングシート!E26</f>
        <v>搬入経路の写真、搬入口までトラックが到達できるかの可否情報あればいただきたいです。
また、体育館が２Fの場合、搬入搬出にエレベーターの使用可否情報あればお願いします。</v>
      </c>
      <c r="AE3" s="71" t="str">
        <f>①会場条件に係るヒアリングシート!C33</f>
        <v>体育館が完全暗転可能か不可能かできれば知りたいです</v>
      </c>
      <c r="AF3" s="71" t="str">
        <f>①会場条件に係るヒアリングシート!C34</f>
        <v>舞台美術の錘用に学校の水道水を使わせていただけるかどうか知りたいです</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 xml:space="preserve">任意 </v>
      </c>
      <c r="AL3" s="90" t="str">
        <f>①会場条件に係るヒアリングシート!F47</f>
        <v xml:space="preserve">ワークショップ実施時間外において各自（先生のご判断により、朝の会や帰りの会、休み時間や自宅での個人練習等を想定） </v>
      </c>
      <c r="AM3" s="90" t="str">
        <f>①会場条件に係るヒアリングシート!H47</f>
        <v>歌と踊りの練習</v>
      </c>
      <c r="AN3" s="90" t="str">
        <f>①会場条件に係るヒアリングシート!J47</f>
        <v xml:space="preserve">ワークショップ終了後から本公演までの間に、復習用の模範動画を共有します </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30～40分程度</v>
      </c>
      <c r="AV3" s="90" t="str">
        <f>①会場条件に係るヒアリングシート!F49</f>
        <v xml:space="preserve">開演前／13:30開演の場合、給食前・午前の最後の授業時間など </v>
      </c>
      <c r="AW3" s="90" t="str">
        <f>①会場条件に係るヒアリングシート!H49</f>
        <v xml:space="preserve">共演シーンの衣装合わせと、舞台リハーサルを実施します </v>
      </c>
      <c r="AX3" s="90" t="str">
        <f>①会場条件に係るヒアリングシート!J49</f>
        <v>所要時間は人数に応じて変動します。</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2024-12-09T05:26:51Z</cp:lastPrinted>
  <dcterms:created xsi:type="dcterms:W3CDTF">2017-09-27T00:12:11Z</dcterms:created>
  <dcterms:modified xsi:type="dcterms:W3CDTF">2024-12-11T07:46:39Z</dcterms:modified>
</cp:coreProperties>
</file>