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<sst xmlns="http://schemas.openxmlformats.org/spreadsheetml/2006/main" count="1465" uniqueCount="624">
  <si>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</si>
  <si>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</si>
  <si>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</si>
  <si>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</si>
  <si>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</si>
  <si>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</si>
  <si>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</si>
  <si>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</si>
  <si>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</si>
  <si>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</si>
  <si>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</si>
  <si>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</si>
  <si>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</si>
  <si>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</si>
  <si>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</si>
  <si>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</si>
  <si>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</si>
  <si>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</si>
  <si>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</si>
  <si>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</si>
  <si>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</si>
  <si>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</si>
  <si>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</si>
  <si>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</si>
  <si>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</si>
  <si>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</si>
  <si>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</si>
  <si>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</si>
  <si>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</si>
  <si>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</si>
  <si>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</si>
  <si>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</si>
  <si>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</si>
  <si>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</si>
  <si>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</si>
  <si>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</si>
  <si>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</si>
  <si>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</si>
  <si>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</si>
  <si>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</si>
  <si>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</si>
  <si>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</si>
  <si>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</si>
  <si>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</si>
  <si>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</si>
  <si>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</si>
  <si>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</si>
  <si>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</si>
  <si>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</si>
  <si>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</si>
  <si>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</si>
  <si>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</si>
  <si>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</si>
  <si>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</si>
  <si>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</si>
  <si>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</si>
  <si>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</si>
  <si>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</si>
  <si>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</si>
  <si>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</si>
  <si>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</si>
  <si>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</si>
  <si>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</si>
  <si>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</si>
  <si>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</si>
  <si>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</si>
  <si>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</si>
  <si>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</si>
  <si>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</si>
  <si>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</si>
  <si>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</si>
  <si>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</si>
  <si>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</si>
  <si>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</si>
  <si>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</si>
  <si>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</si>
  <si>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</si>
  <si>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</si>
  <si>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</si>
  <si>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</si>
  <si>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</si>
  <si>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</si>
  <si>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</si>
  <si>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</si>
  <si>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</si>
  <si>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</si>
  <si>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</si>
  <si>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</si>
  <si>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</si>
  <si>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</si>
  <si>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</si>
  <si>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</si>
  <si>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</si>
  <si>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</si>
  <si>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</si>
  <si>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</si>
  <si>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</si>
  <si>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</si>
  <si>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</si>
  <si>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</si>
  <si>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</si>
  <si>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</si>
  <si>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</si>
  <si>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</si>
  <si>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</si>
  <si>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</si>
  <si>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</si>
  <si>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</si>
  <si>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</si>
  <si>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</si>
  <si>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</si>
  <si>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</si>
  <si>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</si>
  <si>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</si>
  <si>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</si>
  <si>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</si>
  <si>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</si>
  <si>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</si>
  <si>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</si>
  <si>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</si>
  <si>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</si>
  <si>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</si>
  <si>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</si>
  <si>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</si>
  <si>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</si>
  <si>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</si>
  <si>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</si>
  <si>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</si>
  <si>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</si>
  <si>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</si>
  <si>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</si>
  <si>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</si>
  <si>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</si>
  <si>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</si>
  <si>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</si>
  <si>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</si>
  <si>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</si>
  <si>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</si>
  <si>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</si>
  <si>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</si>
  <si>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</si>
  <si>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</si>
  <si>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</si>
  <si>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</si>
  <si>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</si>
  <si>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</si>
  <si>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</si>
  <si>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</si>
  <si>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</si>
  <si>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</si>
  <si>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</si>
  <si>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</si>
  <si>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</si>
  <si>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</si>
  <si>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</si>
  <si>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</si>
  <si>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</si>
  <si>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</si>
  <si>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</si>
  <si>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</si>
  <si>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</si>
  <si>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</si>
  <si>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</si>
  <si>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</si>
  <si>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</si>
  <si>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</si>
  <si>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</si>
  <si>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</si>
  <si>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</si>
  <si>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</si>
  <si>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</si>
  <si>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</si>
  <si>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</si>
  <si>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</si>
  <si>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</si>
  <si>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</si>
  <si>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</si>
  <si>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</si>
  <si>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</si>
  <si>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</si>
  <si>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</si>
  <si>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</si>
  <si>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</si>
  <si>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</si>
  <si>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</si>
  <si>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</si>
  <si>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</si>
  <si>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</si>
  <si>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</si>
  <si>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</si>
  <si>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</si>
  <si>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</si>
  <si>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</si>
  <si>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</si>
  <si>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</si>
  <si>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</si>
  <si>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</si>
  <si>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</si>
  <si>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</si>
  <si>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</si>
  <si>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</si>
  <si>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</si>
  <si>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</si>
  <si>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</si>
  <si>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</si>
  <si>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</si>
  <si>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</si>
  <si>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</si>
  <si>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</si>
  <si>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</si>
  <si>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</si>
  <si>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</si>
  <si>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</si>
  <si>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</si>
  <si>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</si>
  <si>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</si>
  <si>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</si>
  <si>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</si>
  <si>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</si>
  <si>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</si>
  <si>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</si>
  <si>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</si>
  <si>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</si>
  <si>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</si>
  <si>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</si>
  <si>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</si>
  <si>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</si>
  <si>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</si>
  <si>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</si>
  <si>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</si>
  <si>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</si>
  <si>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</si>
  <si>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</si>
  <si>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</si>
  <si>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</si>
  <si>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</si>
  <si>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</si>
  <si>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</si>
  <si>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</si>
  <si>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</si>
  <si>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</si>
  <si>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</si>
  <si>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</si>
  <si>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</si>
  <si>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</si>
  <si>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</si>
  <si>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</si>
  <si>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</si>
  <si>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</si>
  <si>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</si>
  <si>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</si>
  <si>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</si>
  <si>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</si>
  <si>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</si>
  <si>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</si>
  <si>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</si>
  <si>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</si>
  <si>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</si>
  <si>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</si>
  <si>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</si>
  <si>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</si>
  <si>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</si>
  <si>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</si>
  <si>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</si>
  <si>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</si>
  <si>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</si>
  <si>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</si>
  <si>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</si>
  <si>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</si>
  <si>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</si>
  <si>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</si>
  <si>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</si>
  <si>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</si>
  <si>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</si>
  <si>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</si>
  <si>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</si>
  <si>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</si>
  <si>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</si>
  <si>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</si>
  <si>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</si>
  <si>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</si>
  <si>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</si>
  <si>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</si>
  <si>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</si>
  <si>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</si>
  <si>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</si>
  <si>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</si>
  <si>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</si>
  <si>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</si>
  <si>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</si>
  <si>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</si>
  <si>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</si>
  <si>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</si>
  <si>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</si>
  <si>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</si>
  <si>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</si>
  <si>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</si>
  <si>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</si>
  <si>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</si>
  <si>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</si>
  <si>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</si>
  <si>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</si>
  <si>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</si>
  <si>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</si>
  <si>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</si>
  <si>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</si>
  <si>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</si>
  <si>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</si>
  <si>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</si>
  <si>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</si>
  <si>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</si>
  <si>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</si>
  <si>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</si>
  <si>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</si>
  <si>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</si>
  <si>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</si>
  <si>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</si>
  <si>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</si>
  <si>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</si>
  <si>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</si>
  <si>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</si>
  <si>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</si>
  <si>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</si>
  <si>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</si>
  <si>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</si>
  <si>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</si>
  <si>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</si>
  <si>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</si>
  <si>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</si>
  <si>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</si>
  <si>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</si>
  <si>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</si>
  <si>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</si>
  <si>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</si>
  <si>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</si>
  <si>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</si>
  <si>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</si>
  <si>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</si>
  <si>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</si>
  <si>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</si>
  <si>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</si>
  <si>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</si>
  <si>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</si>
  <si>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</si>
  <si>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</si>
  <si>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</si>
  <si>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</si>
  <si>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</si>
  <si>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</si>
  <si>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</si>
  <si>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</si>
  <si>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</si>
  <si>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</si>
  <si>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</si>
  <si>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</si>
  <si>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</si>
  <si>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</si>
  <si>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</si>
  <si>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</si>
  <si>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</si>
  <si>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</si>
  <si>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</si>
  <si>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</si>
  <si>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</si>
  <si>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</si>
  <si>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</si>
  <si>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</si>
  <si>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</si>
  <si>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</si>
  <si>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</si>
  <si>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</si>
  <si>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</si>
  <si>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</si>
  <si>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</si>
  <si>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</si>
  <si>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</si>
  <si>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</si>
  <si>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</si>
  <si>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</si>
  <si>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</si>
  <si>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</si>
  <si>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</si>
  <si>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</si>
  <si>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</si>
  <si>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</si>
  <si>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</si>
  <si>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</si>
  <si>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</si>
  <si>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</si>
  <si>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</si>
  <si>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</si>
  <si>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</si>
  <si>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</si>
  <si>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</si>
  <si>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</si>
  <si>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</si>
  <si>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</si>
  <si>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</si>
  <si>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</si>
  <si>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</si>
  <si>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</si>
  <si>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</si>
  <si>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</si>
  <si>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</si>
  <si>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</si>
  <si>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</si>
  <si>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</si>
  <si>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</si>
  <si>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</si>
  <si>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</si>
  <si>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</si>
  <si>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</si>
  <si>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</si>
  <si>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</si>
  <si>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</si>
  <si>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</si>
  <si>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</si>
  <si>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</si>
  <si>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</si>
  <si>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</si>
  <si>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</si>
  <si>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</si>
  <si>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</si>
  <si>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</si>
  <si>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</si>
  <si>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</si>
  <si>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</si>
  <si>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</si>
  <si>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</si>
  <si>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</si>
  <si>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</si>
  <si>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</si>
  <si>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</si>
  <si>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</si>
  <si>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</si>
  <si>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</si>
  <si>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</si>
  <si>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</si>
  <si>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</si>
  <si>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</si>
  <si>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</si>
  <si>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</si>
  <si>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</si>
  <si>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</si>
  <si>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</si>
  <si>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</si>
  <si>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</si>
  <si>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</si>
  <si>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</si>
  <si>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</si>
  <si>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</si>
  <si>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</si>
  <si>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</si>
  <si>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</si>
  <si>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</si>
  <si>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</si>
  <si>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</si>
  <si>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</si>
  <si>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</si>
  <si>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</si>
  <si>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</si>
  <si>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</si>
  <si>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</si>
  <si>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</si>
  <si>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</si>
  <si>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</si>
  <si>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</si>
  <si>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</si>
  <si>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</si>
  <si>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</si>
  <si>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</si>
  <si>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</si>
  <si>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</si>
  <si>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</si>
  <si>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</si>
  <si>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</si>
  <si>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</si>
  <si>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</si>
  <si>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</si>
  <si>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</si>
  <si>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</si>
  <si>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</si>
  <si>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</si>
  <si>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</si>
  <si>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</si>
  <si>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</si>
  <si>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</si>
  <si>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</si>
  <si>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</si>
  <si>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</si>
  <si>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</si>
  <si>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</si>
  <si>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</si>
  <si>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</si>
  <si>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</si>
  <si>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</si>
  <si>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</si>
  <si>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</si>
  <si>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</si>
  <si>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</si>
  <si>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</si>
  <si>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</si>
  <si>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</si>
  <si>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</si>
  <si>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</si>
  <si>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</si>
  <si>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</si>
  <si>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</si>
  <si>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</si>
  <si>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</si>
  <si>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</si>
  <si>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</si>
  <si>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</si>
  <si>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</si>
  <si>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</si>
  <si>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</si>
  <si>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</si>
  <si>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</si>
  <si>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</si>
  <si>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</si>
  <si>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</si>
  <si>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</si>
  <si>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</si>
  <si>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</si>
  <si>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</si>
  <si>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</si>
  <si>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</si>
  <si>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</si>
  <si>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</si>
  <si>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</si>
  <si>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</si>
  <si>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</si>
  <si>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</si>
  <si>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</si>
  <si>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</si>
  <si>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</si>
  <si>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</si>
  <si>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</si>
  <si>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</si>
  <si>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</si>
  <si>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</si>
  <si>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</si>
  <si>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</si>
  <si>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</si>
  <si>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</si>
  <si>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</si>
  <si>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</si>
  <si>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</si>
  <si>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</si>
  <si>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</si>
  <si>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</si>
  <si>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</si>
  <si>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</si>
  <si>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</si>
  <si>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</si>
  <si>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</si>
  <si>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</si>
  <si>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</si>
  <si>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</si>
  <si>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</si>
  <si>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</si>
  <si>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</si>
  <si>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</si>
  <si>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</si>
  <si>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</si>
  <si>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</si>
  <si>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</si>
  <si>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</si>
  <si>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</si>
  <si>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</si>
  <si>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</si>
  <si>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</si>
  <si>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</si>
  <si>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</si>
  <si>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</si>
  <si>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</si>
  <si>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</si>
  <si>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</si>
  <si>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</si>
  <si>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</si>
  <si>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</si>
  <si>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</si>
  <si>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</si>
  <si>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</si>
  <si>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</si>
  <si>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</si>
  <si>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</si>
  <si>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</si>
  <si>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</si>
  <si>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</si>
  <si>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</si>
  <si>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</si>
  <si>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</si>
  <si>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</si>
  <si>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</si>
  <si>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</si>
  <si>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</si>
  <si>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</si>
  <si>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</si>
  <si>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</si>
  <si>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</si>
  <si>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</si>
  <si>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</si>
  <si>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</si>
  <si>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</si>
  <si>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</si>
  <si>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</si>
  <si>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</si>
  <si>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</si>
  <si>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</si>
  <si>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</si>
  <si>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</si>
  <si>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</si>
  <si>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</si>
  <si>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40~60</t>
    <phoneticPr fontId="1"/>
  </si>
  <si>
    <t>可</t>
  </si>
  <si>
    <t>7割程度必要</t>
  </si>
  <si>
    <t>有無さえ分ればよい</t>
  </si>
  <si>
    <t>必ず使う</t>
  </si>
  <si>
    <t>応相談</t>
  </si>
  <si>
    <t>不要</t>
  </si>
  <si>
    <t>可能であれば事前にピアノ調律をお願いいたします</t>
    <phoneticPr fontId="1"/>
  </si>
  <si>
    <t>衣裳への着替えを兼ねた控室を３室（男性、女性、スタッフ）ご用意願います</t>
    <phoneticPr fontId="1"/>
  </si>
  <si>
    <t>照明効果を最大限出すためにはできる限り遮光可能な会場が望ましいです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</si>
</sst>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10"/>
      <color rgb="FFFF0000"/>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8" xfId="0" applyFont="1" applyBorder="1" applyAlignment="1">
      <alignment horizontal="left"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161925</xdr:colOff>
      <xdr:row>74</xdr:row>
      <xdr:rowOff>50765</xdr:rowOff>
    </xdr:from>
    <xdr:to>
      <xdr:col>9</xdr:col>
      <xdr:colOff>38100</xdr:colOff>
      <xdr:row>76</xdr:row>
      <xdr:rowOff>133357</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2031206" y="23982328"/>
          <a:ext cx="4876800" cy="558842"/>
          <a:chOff x="1076477" y="14792450"/>
          <a:chExt cx="4160761" cy="677098"/>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234184" y="14792450"/>
            <a:ext cx="1864246" cy="677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約８ｍ～</a:t>
            </a:r>
            <a:endParaRPr kumimoji="1" lang="en-US" altLang="ja-JP" sz="1100" b="1"/>
          </a:p>
          <a:p>
            <a:pPr algn="ctr"/>
            <a:r>
              <a:rPr kumimoji="1" lang="ja-JP" altLang="en-US" sz="1100" b="1"/>
              <a:t>体育館の大きさに合わせます</a:t>
            </a:r>
          </a:p>
        </xdr:txBody>
      </xdr:sp>
    </xdr:grpSp>
    <xdr:clientData/>
  </xdr:twoCellAnchor>
  <xdr:twoCellAnchor>
    <xdr:from>
      <xdr:col>8</xdr:col>
      <xdr:colOff>621013</xdr:colOff>
      <xdr:row>68</xdr:row>
      <xdr:rowOff>44481</xdr:rowOff>
    </xdr:from>
    <xdr:to>
      <xdr:col>9</xdr:col>
      <xdr:colOff>622172</xdr:colOff>
      <xdr:row>73</xdr:row>
      <xdr:rowOff>200025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657482" y="22547294"/>
          <a:ext cx="834596" cy="1346169"/>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約５ｍ</a:t>
            </a:r>
          </a:p>
        </xdr:txBody>
      </xdr:sp>
    </xdr:grpSp>
    <xdr:clientData/>
  </xdr:twoCellAnchor>
  <xdr:twoCellAnchor>
    <xdr:from>
      <xdr:col>3</xdr:col>
      <xdr:colOff>0</xdr:colOff>
      <xdr:row>76</xdr:row>
      <xdr:rowOff>209551</xdr:rowOff>
    </xdr:from>
    <xdr:to>
      <xdr:col>9</xdr:col>
      <xdr:colOff>285750</xdr:colOff>
      <xdr:row>95</xdr:row>
      <xdr:rowOff>36287</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666875" y="24345901"/>
          <a:ext cx="4743450" cy="39224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215840</xdr:colOff>
      <xdr:row>60</xdr:row>
      <xdr:rowOff>161386</xdr:rowOff>
    </xdr:from>
    <xdr:to>
      <xdr:col>8</xdr:col>
      <xdr:colOff>733425</xdr:colOff>
      <xdr:row>67</xdr:row>
      <xdr:rowOff>38101</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882715" y="20735386"/>
          <a:ext cx="4232335" cy="14673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477868</xdr:colOff>
      <xdr:row>63</xdr:row>
      <xdr:rowOff>149198</xdr:rowOff>
    </xdr:from>
    <xdr:to>
      <xdr:col>3</xdr:col>
      <xdr:colOff>28575</xdr:colOff>
      <xdr:row>67</xdr:row>
      <xdr:rowOff>1</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8843" y="21408998"/>
          <a:ext cx="1036607" cy="7556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57978</xdr:rowOff>
    </xdr:from>
    <xdr:to>
      <xdr:col>1</xdr:col>
      <xdr:colOff>200025</xdr:colOff>
      <xdr:row>67</xdr:row>
      <xdr:rowOff>28574</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0403378"/>
          <a:ext cx="199903" cy="178987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111</xdr:colOff>
      <xdr:row>67</xdr:row>
      <xdr:rowOff>142874</xdr:rowOff>
    </xdr:from>
    <xdr:to>
      <xdr:col>1</xdr:col>
      <xdr:colOff>219074</xdr:colOff>
      <xdr:row>96</xdr:row>
      <xdr:rowOff>228599</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086" y="22307549"/>
          <a:ext cx="218963" cy="637222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62194</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8647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611488</xdr:colOff>
      <xdr:row>60</xdr:row>
      <xdr:rowOff>168306</xdr:rowOff>
    </xdr:from>
    <xdr:to>
      <xdr:col>4</xdr:col>
      <xdr:colOff>612647</xdr:colOff>
      <xdr:row>67</xdr:row>
      <xdr:rowOff>28575</xdr:rowOff>
    </xdr:to>
    <xdr:grpSp>
      <xdr:nvGrpSpPr>
        <xdr:cNvPr id="96" name="グループ化 95">
          <a:extLst>
            <a:ext uri="{FF2B5EF4-FFF2-40B4-BE49-F238E27FC236}">
              <a16:creationId xmlns:a16="http://schemas.microsoft.com/office/drawing/2014/main" id="{1CBC7A30-F637-43E6-83F4-9C4CCD448E82}"/>
            </a:ext>
          </a:extLst>
        </xdr:cNvPr>
        <xdr:cNvGrpSpPr/>
      </xdr:nvGrpSpPr>
      <xdr:grpSpPr>
        <a:xfrm>
          <a:off x="2480769" y="20837556"/>
          <a:ext cx="834597" cy="1455707"/>
          <a:chOff x="5321905" y="13014477"/>
          <a:chExt cx="677334" cy="1439333"/>
        </a:xfrm>
      </xdr:grpSpPr>
      <xdr:cxnSp macro="">
        <xdr:nvCxnSpPr>
          <xdr:cNvPr id="97" name="直線矢印コネクタ 96">
            <a:extLst>
              <a:ext uri="{FF2B5EF4-FFF2-40B4-BE49-F238E27FC236}">
                <a16:creationId xmlns:a16="http://schemas.microsoft.com/office/drawing/2014/main" id="{CDCDED0A-31E3-A57C-3971-BB320E9879B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8" name="テキスト ボックス 97">
            <a:extLst>
              <a:ext uri="{FF2B5EF4-FFF2-40B4-BE49-F238E27FC236}">
                <a16:creationId xmlns:a16="http://schemas.microsoft.com/office/drawing/2014/main" id="{B055E3A4-CD19-B7A1-13D5-D043400DC3C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約３ｍ～</a:t>
            </a:r>
            <a:endParaRPr kumimoji="1" lang="en-US" altLang="ja-JP" sz="1100" b="1"/>
          </a:p>
        </xdr:txBody>
      </xdr:sp>
    </xdr:grpSp>
    <xdr:clientData/>
  </xdr:twoCellAnchor>
  <xdr:twoCellAnchor>
    <xdr:from>
      <xdr:col>7</xdr:col>
      <xdr:colOff>335997</xdr:colOff>
      <xdr:row>60</xdr:row>
      <xdr:rowOff>219075</xdr:rowOff>
    </xdr:from>
    <xdr:to>
      <xdr:col>9</xdr:col>
      <xdr:colOff>379343</xdr:colOff>
      <xdr:row>62</xdr:row>
      <xdr:rowOff>40629</xdr:rowOff>
    </xdr:to>
    <xdr:grpSp>
      <xdr:nvGrpSpPr>
        <xdr:cNvPr id="99" name="グループ化 98">
          <a:extLst>
            <a:ext uri="{FF2B5EF4-FFF2-40B4-BE49-F238E27FC236}">
              <a16:creationId xmlns:a16="http://schemas.microsoft.com/office/drawing/2014/main" id="{196D1199-0D80-4EED-96E9-D7893B636AB8}"/>
            </a:ext>
          </a:extLst>
        </xdr:cNvPr>
        <xdr:cNvGrpSpPr/>
      </xdr:nvGrpSpPr>
      <xdr:grpSpPr>
        <a:xfrm>
          <a:off x="5539028" y="20888325"/>
          <a:ext cx="1710221" cy="273992"/>
          <a:chOff x="13749130" y="11015869"/>
          <a:chExt cx="1540566" cy="275717"/>
        </a:xfrm>
      </xdr:grpSpPr>
      <xdr:cxnSp macro="">
        <xdr:nvCxnSpPr>
          <xdr:cNvPr id="100" name="直線矢印コネクタ 99">
            <a:extLst>
              <a:ext uri="{FF2B5EF4-FFF2-40B4-BE49-F238E27FC236}">
                <a16:creationId xmlns:a16="http://schemas.microsoft.com/office/drawing/2014/main" id="{D7C930E3-F541-B680-608B-8CC00486E62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F82E647F-E94A-91D2-643A-443F60215557}"/>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126447</xdr:colOff>
      <xdr:row>60</xdr:row>
      <xdr:rowOff>200025</xdr:rowOff>
    </xdr:from>
    <xdr:to>
      <xdr:col>4</xdr:col>
      <xdr:colOff>169793</xdr:colOff>
      <xdr:row>62</xdr:row>
      <xdr:rowOff>21579</xdr:rowOff>
    </xdr:to>
    <xdr:grpSp>
      <xdr:nvGrpSpPr>
        <xdr:cNvPr id="102" name="グループ化 101">
          <a:extLst>
            <a:ext uri="{FF2B5EF4-FFF2-40B4-BE49-F238E27FC236}">
              <a16:creationId xmlns:a16="http://schemas.microsoft.com/office/drawing/2014/main" id="{1DB309E5-441B-44CD-8EFA-442B02737CE1}"/>
            </a:ext>
          </a:extLst>
        </xdr:cNvPr>
        <xdr:cNvGrpSpPr/>
      </xdr:nvGrpSpPr>
      <xdr:grpSpPr>
        <a:xfrm>
          <a:off x="1162291" y="20869275"/>
          <a:ext cx="1710221" cy="273992"/>
          <a:chOff x="13749130" y="11015869"/>
          <a:chExt cx="1540566" cy="275717"/>
        </a:xfrm>
      </xdr:grpSpPr>
      <xdr:cxnSp macro="">
        <xdr:nvCxnSpPr>
          <xdr:cNvPr id="103" name="直線矢印コネクタ 102">
            <a:extLst>
              <a:ext uri="{FF2B5EF4-FFF2-40B4-BE49-F238E27FC236}">
                <a16:creationId xmlns:a16="http://schemas.microsoft.com/office/drawing/2014/main" id="{EBA7B2D1-7153-3D6E-0CE5-FEC93E838F6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14F09E7D-CDBD-6ECB-2077-5A1686FD2ABB}"/>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173068</xdr:colOff>
      <xdr:row>63</xdr:row>
      <xdr:rowOff>149198</xdr:rowOff>
    </xdr:from>
    <xdr:to>
      <xdr:col>10</xdr:col>
      <xdr:colOff>466725</xdr:colOff>
      <xdr:row>67</xdr:row>
      <xdr:rowOff>1</xdr:rowOff>
    </xdr:to>
    <xdr:sp macro="" textlink="">
      <xdr:nvSpPr>
        <xdr:cNvPr id="105" name="テキスト ボックス 104">
          <a:extLst>
            <a:ext uri="{FF2B5EF4-FFF2-40B4-BE49-F238E27FC236}">
              <a16:creationId xmlns:a16="http://schemas.microsoft.com/office/drawing/2014/main" id="{E38DA50C-9C2E-4A5C-9CDA-FD17DE33D128}"/>
            </a:ext>
          </a:extLst>
        </xdr:cNvPr>
        <xdr:cNvSpPr txBox="1"/>
      </xdr:nvSpPr>
      <xdr:spPr>
        <a:xfrm>
          <a:off x="6297643" y="21408998"/>
          <a:ext cx="1036607" cy="7556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200025</xdr:colOff>
      <xdr:row>68</xdr:row>
      <xdr:rowOff>44754</xdr:rowOff>
    </xdr:from>
    <xdr:to>
      <xdr:col>9</xdr:col>
      <xdr:colOff>19050</xdr:colOff>
      <xdr:row>73</xdr:row>
      <xdr:rowOff>182544</xdr:rowOff>
    </xdr:to>
    <xdr:sp macro="" textlink="">
      <xdr:nvSpPr>
        <xdr:cNvPr id="106" name="正方形/長方形 105">
          <a:extLst>
            <a:ext uri="{FF2B5EF4-FFF2-40B4-BE49-F238E27FC236}">
              <a16:creationId xmlns:a16="http://schemas.microsoft.com/office/drawing/2014/main" id="{2E2D39F7-59C8-4192-B41D-A1CAF4B7714E}"/>
            </a:ext>
          </a:extLst>
        </xdr:cNvPr>
        <xdr:cNvSpPr/>
      </xdr:nvSpPr>
      <xdr:spPr>
        <a:xfrm>
          <a:off x="1866900" y="22428504"/>
          <a:ext cx="4276725" cy="12331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アクティングエリア</a:t>
          </a:r>
          <a:endParaRPr kumimoji="1" lang="en-US" altLang="ja-JP" sz="2000"/>
        </a:p>
        <a:p>
          <a:pPr algn="ctr"/>
          <a:r>
            <a:rPr kumimoji="1" lang="ja-JP" altLang="en-US" sz="1200"/>
            <a:t>（ここでもお芝居をします）</a:t>
          </a:r>
        </a:p>
      </xdr:txBody>
    </xdr:sp>
    <xdr:clientData/>
  </xdr:twoCellAnchor>
  <xdr:twoCellAnchor>
    <xdr:from>
      <xdr:col>3</xdr:col>
      <xdr:colOff>200025</xdr:colOff>
      <xdr:row>68</xdr:row>
      <xdr:rowOff>47066</xdr:rowOff>
    </xdr:from>
    <xdr:to>
      <xdr:col>3</xdr:col>
      <xdr:colOff>536201</xdr:colOff>
      <xdr:row>70</xdr:row>
      <xdr:rowOff>211343</xdr:rowOff>
    </xdr:to>
    <xdr:sp macro="" textlink="">
      <xdr:nvSpPr>
        <xdr:cNvPr id="107" name="正方形/長方形 106">
          <a:extLst>
            <a:ext uri="{FF2B5EF4-FFF2-40B4-BE49-F238E27FC236}">
              <a16:creationId xmlns:a16="http://schemas.microsoft.com/office/drawing/2014/main" id="{0C8C93D5-4023-4B8E-85FE-668A2973CA22}"/>
            </a:ext>
          </a:extLst>
        </xdr:cNvPr>
        <xdr:cNvSpPr/>
      </xdr:nvSpPr>
      <xdr:spPr>
        <a:xfrm>
          <a:off x="1866900" y="22430816"/>
          <a:ext cx="336176" cy="60242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twoCellAnchor>
    <xdr:from>
      <xdr:col>8</xdr:col>
      <xdr:colOff>458097</xdr:colOff>
      <xdr:row>68</xdr:row>
      <xdr:rowOff>47064</xdr:rowOff>
    </xdr:from>
    <xdr:to>
      <xdr:col>9</xdr:col>
      <xdr:colOff>17481</xdr:colOff>
      <xdr:row>70</xdr:row>
      <xdr:rowOff>166069</xdr:rowOff>
    </xdr:to>
    <xdr:sp macro="" textlink="">
      <xdr:nvSpPr>
        <xdr:cNvPr id="108" name="正方形/長方形 107">
          <a:extLst>
            <a:ext uri="{FF2B5EF4-FFF2-40B4-BE49-F238E27FC236}">
              <a16:creationId xmlns:a16="http://schemas.microsoft.com/office/drawing/2014/main" id="{A29987B4-83E9-4562-9E4E-7B6684D312F8}"/>
            </a:ext>
          </a:extLst>
        </xdr:cNvPr>
        <xdr:cNvSpPr/>
      </xdr:nvSpPr>
      <xdr:spPr>
        <a:xfrm>
          <a:off x="5839722" y="22430814"/>
          <a:ext cx="302334" cy="55715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t>階段</a:t>
          </a:r>
        </a:p>
      </xdr:txBody>
    </xdr:sp>
    <xdr:clientData/>
  </xdr:twoCellAnchor>
  <xdr:twoCellAnchor>
    <xdr:from>
      <xdr:col>9</xdr:col>
      <xdr:colOff>504825</xdr:colOff>
      <xdr:row>68</xdr:row>
      <xdr:rowOff>194845</xdr:rowOff>
    </xdr:from>
    <xdr:to>
      <xdr:col>10</xdr:col>
      <xdr:colOff>330589</xdr:colOff>
      <xdr:row>70</xdr:row>
      <xdr:rowOff>129997</xdr:rowOff>
    </xdr:to>
    <xdr:cxnSp macro="">
      <xdr:nvCxnSpPr>
        <xdr:cNvPr id="112" name="直線コネクタ 111">
          <a:extLst>
            <a:ext uri="{FF2B5EF4-FFF2-40B4-BE49-F238E27FC236}">
              <a16:creationId xmlns:a16="http://schemas.microsoft.com/office/drawing/2014/main" id="{CB5D6FD0-7E20-415F-9FC8-3D7FCE14CEB7}"/>
            </a:ext>
          </a:extLst>
        </xdr:cNvPr>
        <xdr:cNvCxnSpPr/>
      </xdr:nvCxnSpPr>
      <xdr:spPr>
        <a:xfrm>
          <a:off x="6629400" y="22578595"/>
          <a:ext cx="568714" cy="37330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559585</xdr:colOff>
      <xdr:row>67</xdr:row>
      <xdr:rowOff>76200</xdr:rowOff>
    </xdr:from>
    <xdr:ext cx="896471" cy="509114"/>
    <xdr:sp macro="" textlink="">
      <xdr:nvSpPr>
        <xdr:cNvPr id="113" name="テキスト ボックス 112">
          <a:extLst>
            <a:ext uri="{FF2B5EF4-FFF2-40B4-BE49-F238E27FC236}">
              <a16:creationId xmlns:a16="http://schemas.microsoft.com/office/drawing/2014/main" id="{04627D09-1FD9-4B01-88F1-B06CB669063F}"/>
            </a:ext>
          </a:extLst>
        </xdr:cNvPr>
        <xdr:cNvSpPr txBox="1"/>
      </xdr:nvSpPr>
      <xdr:spPr>
        <a:xfrm>
          <a:off x="6684160" y="22240875"/>
          <a:ext cx="896471" cy="5091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endParaRPr kumimoji="1" lang="en-US" altLang="ja-JP" sz="1400"/>
        </a:p>
        <a:p>
          <a:r>
            <a:rPr kumimoji="1" lang="ja-JP" altLang="en-US" sz="1000"/>
            <a:t>（持ち込み）</a:t>
          </a:r>
        </a:p>
      </xdr:txBody>
    </xdr:sp>
    <xdr:clientData/>
  </xdr:oneCellAnchor>
  <xdr:twoCellAnchor>
    <xdr:from>
      <xdr:col>1</xdr:col>
      <xdr:colOff>433442</xdr:colOff>
      <xdr:row>74</xdr:row>
      <xdr:rowOff>133240</xdr:rowOff>
    </xdr:from>
    <xdr:to>
      <xdr:col>2</xdr:col>
      <xdr:colOff>318031</xdr:colOff>
      <xdr:row>77</xdr:row>
      <xdr:rowOff>84292</xdr:rowOff>
    </xdr:to>
    <xdr:sp macro="" textlink="">
      <xdr:nvSpPr>
        <xdr:cNvPr id="114" name="テキスト ボックス 113">
          <a:extLst>
            <a:ext uri="{FF2B5EF4-FFF2-40B4-BE49-F238E27FC236}">
              <a16:creationId xmlns:a16="http://schemas.microsoft.com/office/drawing/2014/main" id="{11AB8EE9-9F01-4733-9ED0-1B837501DE10}"/>
            </a:ext>
          </a:extLst>
        </xdr:cNvPr>
        <xdr:cNvSpPr txBox="1"/>
      </xdr:nvSpPr>
      <xdr:spPr>
        <a:xfrm>
          <a:off x="614417" y="23831440"/>
          <a:ext cx="627539" cy="60827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twoCellAnchor>
    <xdr:from>
      <xdr:col>1</xdr:col>
      <xdr:colOff>603773</xdr:colOff>
      <xdr:row>69</xdr:row>
      <xdr:rowOff>202718</xdr:rowOff>
    </xdr:from>
    <xdr:to>
      <xdr:col>2</xdr:col>
      <xdr:colOff>339312</xdr:colOff>
      <xdr:row>74</xdr:row>
      <xdr:rowOff>31153</xdr:rowOff>
    </xdr:to>
    <xdr:sp macro="" textlink="">
      <xdr:nvSpPr>
        <xdr:cNvPr id="115" name="テキスト ボックス 114">
          <a:extLst>
            <a:ext uri="{FF2B5EF4-FFF2-40B4-BE49-F238E27FC236}">
              <a16:creationId xmlns:a16="http://schemas.microsoft.com/office/drawing/2014/main" id="{660F6604-F64F-4225-81BF-F4264E87F154}"/>
            </a:ext>
          </a:extLst>
        </xdr:cNvPr>
        <xdr:cNvSpPr txBox="1"/>
      </xdr:nvSpPr>
      <xdr:spPr>
        <a:xfrm>
          <a:off x="784748" y="22805543"/>
          <a:ext cx="478489" cy="9238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000" b="1">
              <a:solidFill>
                <a:schemeClr val="bg2">
                  <a:lumMod val="25000"/>
                </a:schemeClr>
              </a:solidFill>
            </a:rPr>
            <a:t>打楽器</a:t>
          </a:r>
          <a:endParaRPr kumimoji="1" lang="en-US" altLang="ja-JP" sz="1000" b="1">
            <a:solidFill>
              <a:schemeClr val="bg2">
                <a:lumMod val="25000"/>
              </a:schemeClr>
            </a:solidFill>
          </a:endParaRPr>
        </a:p>
        <a:p>
          <a:pPr algn="ctr"/>
          <a:r>
            <a:rPr kumimoji="1" lang="ja-JP" altLang="en-US" sz="1000" b="1">
              <a:solidFill>
                <a:schemeClr val="bg2">
                  <a:lumMod val="25000"/>
                </a:schemeClr>
              </a:solidFill>
            </a:rPr>
            <a:t>（持ち込み）</a:t>
          </a:r>
          <a:endParaRPr kumimoji="1" lang="en-US" altLang="ja-JP" sz="1000" b="1">
            <a:solidFill>
              <a:schemeClr val="bg2">
                <a:lumMod val="25000"/>
              </a:schemeClr>
            </a:solidFill>
          </a:endParaRPr>
        </a:p>
      </xdr:txBody>
    </xdr:sp>
    <xdr:clientData/>
  </xdr:twoCellAnchor>
  <xdr:twoCellAnchor>
    <xdr:from>
      <xdr:col>2</xdr:col>
      <xdr:colOff>276336</xdr:colOff>
      <xdr:row>68</xdr:row>
      <xdr:rowOff>134351</xdr:rowOff>
    </xdr:from>
    <xdr:to>
      <xdr:col>3</xdr:col>
      <xdr:colOff>192514</xdr:colOff>
      <xdr:row>73</xdr:row>
      <xdr:rowOff>134583</xdr:rowOff>
    </xdr:to>
    <xdr:sp macro="" textlink="">
      <xdr:nvSpPr>
        <xdr:cNvPr id="117" name="テキスト ボックス 116">
          <a:extLst>
            <a:ext uri="{FF2B5EF4-FFF2-40B4-BE49-F238E27FC236}">
              <a16:creationId xmlns:a16="http://schemas.microsoft.com/office/drawing/2014/main" id="{A743EE89-C79B-4188-BFEB-26DDBEB0D206}"/>
            </a:ext>
          </a:extLst>
        </xdr:cNvPr>
        <xdr:cNvSpPr txBox="1"/>
      </xdr:nvSpPr>
      <xdr:spPr>
        <a:xfrm>
          <a:off x="1200261" y="22518101"/>
          <a:ext cx="659128" cy="109560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oneCellAnchor>
    <xdr:from>
      <xdr:col>1</xdr:col>
      <xdr:colOff>514350</xdr:colOff>
      <xdr:row>67</xdr:row>
      <xdr:rowOff>57150</xdr:rowOff>
    </xdr:from>
    <xdr:ext cx="885265" cy="523875"/>
    <xdr:sp macro="" textlink="">
      <xdr:nvSpPr>
        <xdr:cNvPr id="116" name="テキスト ボックス 115">
          <a:extLst>
            <a:ext uri="{FF2B5EF4-FFF2-40B4-BE49-F238E27FC236}">
              <a16:creationId xmlns:a16="http://schemas.microsoft.com/office/drawing/2014/main" id="{4B8E46AA-DFE9-4A13-90A2-7C2A5C121703}"/>
            </a:ext>
          </a:extLst>
        </xdr:cNvPr>
        <xdr:cNvSpPr txBox="1"/>
      </xdr:nvSpPr>
      <xdr:spPr>
        <a:xfrm>
          <a:off x="695325" y="22221825"/>
          <a:ext cx="885265" cy="5238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パネル</a:t>
          </a:r>
          <a:endParaRPr kumimoji="1" lang="en-US" altLang="ja-JP" sz="1400"/>
        </a:p>
        <a:p>
          <a:r>
            <a:rPr kumimoji="1" lang="ja-JP" altLang="en-US" sz="1050"/>
            <a:t>（持ち込み）</a:t>
          </a:r>
        </a:p>
      </xdr:txBody>
    </xdr:sp>
    <xdr:clientData/>
  </xdr:oneCellAnchor>
  <xdr:twoCellAnchor>
    <xdr:from>
      <xdr:col>2</xdr:col>
      <xdr:colOff>380104</xdr:colOff>
      <xdr:row>72</xdr:row>
      <xdr:rowOff>196326</xdr:rowOff>
    </xdr:from>
    <xdr:to>
      <xdr:col>3</xdr:col>
      <xdr:colOff>335952</xdr:colOff>
      <xdr:row>74</xdr:row>
      <xdr:rowOff>147246</xdr:rowOff>
    </xdr:to>
    <xdr:sp macro="" textlink="">
      <xdr:nvSpPr>
        <xdr:cNvPr id="118" name="テキスト ボックス 117">
          <a:extLst>
            <a:ext uri="{FF2B5EF4-FFF2-40B4-BE49-F238E27FC236}">
              <a16:creationId xmlns:a16="http://schemas.microsoft.com/office/drawing/2014/main" id="{C5A64629-AAC2-4B01-B90F-823E9038679E}"/>
            </a:ext>
          </a:extLst>
        </xdr:cNvPr>
        <xdr:cNvSpPr txBox="1"/>
      </xdr:nvSpPr>
      <xdr:spPr>
        <a:xfrm>
          <a:off x="1304029" y="23456376"/>
          <a:ext cx="698798" cy="38907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指揮者</a:t>
          </a:r>
        </a:p>
      </xdr:txBody>
    </xdr:sp>
    <xdr:clientData/>
  </xdr:twoCellAnchor>
  <xdr:twoCellAnchor>
    <xdr:from>
      <xdr:col>1</xdr:col>
      <xdr:colOff>594905</xdr:colOff>
      <xdr:row>69</xdr:row>
      <xdr:rowOff>9550</xdr:rowOff>
    </xdr:from>
    <xdr:to>
      <xdr:col>2</xdr:col>
      <xdr:colOff>375619</xdr:colOff>
      <xdr:row>70</xdr:row>
      <xdr:rowOff>156158</xdr:rowOff>
    </xdr:to>
    <xdr:cxnSp macro="">
      <xdr:nvCxnSpPr>
        <xdr:cNvPr id="119" name="直線コネクタ 118">
          <a:extLst>
            <a:ext uri="{FF2B5EF4-FFF2-40B4-BE49-F238E27FC236}">
              <a16:creationId xmlns:a16="http://schemas.microsoft.com/office/drawing/2014/main" id="{FB037B5E-A785-4168-8303-BD4B5E2D2CF8}"/>
            </a:ext>
          </a:extLst>
        </xdr:cNvPr>
        <xdr:cNvCxnSpPr/>
      </xdr:nvCxnSpPr>
      <xdr:spPr>
        <a:xfrm flipH="1">
          <a:off x="775880" y="22612375"/>
          <a:ext cx="523664" cy="3656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628650</xdr:colOff>
      <xdr:row>74</xdr:row>
      <xdr:rowOff>104775</xdr:rowOff>
    </xdr:from>
    <xdr:to>
      <xdr:col>10</xdr:col>
      <xdr:colOff>502257</xdr:colOff>
      <xdr:row>77</xdr:row>
      <xdr:rowOff>62550</xdr:rowOff>
    </xdr:to>
    <xdr:sp macro="" textlink="">
      <xdr:nvSpPr>
        <xdr:cNvPr id="120" name="テキスト ボックス 119">
          <a:extLst>
            <a:ext uri="{FF2B5EF4-FFF2-40B4-BE49-F238E27FC236}">
              <a16:creationId xmlns:a16="http://schemas.microsoft.com/office/drawing/2014/main" id="{B00B6A7A-1402-48A8-A098-C929F8625ACB}"/>
            </a:ext>
          </a:extLst>
        </xdr:cNvPr>
        <xdr:cNvSpPr txBox="1"/>
      </xdr:nvSpPr>
      <xdr:spPr>
        <a:xfrm>
          <a:off x="6753225" y="23802975"/>
          <a:ext cx="616557" cy="615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照明機材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O75" sqref="O75"/>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520</v>
      </c>
      <c r="D2" s="27" t="s">
        <v>5</v>
      </c>
      <c r="E2" s="29" t="str">
        <f>VLOOKUP($C$2,'R7_制作団体一覧'!A:H,2,FALSE)</f>
        <v>音楽</v>
      </c>
      <c r="F2" s="26" t="s">
        <v>2</v>
      </c>
      <c r="G2" s="30" t="str">
        <f>VLOOKUP($C$2,'R7_制作団体一覧'!A:H,3,FALSE)</f>
        <v>音楽劇</v>
      </c>
      <c r="H2" s="27" t="s">
        <v>20</v>
      </c>
      <c r="I2" s="29" t="str">
        <f>VLOOKUP($C$2,'R7_制作団体一覧'!A:H,5,FALSE)</f>
        <v>A区分</v>
      </c>
      <c r="J2" s="27" t="s">
        <v>3</v>
      </c>
      <c r="K2" s="29" t="str">
        <f>VLOOKUP($C$2,'R7_制作団体一覧'!A:H,6,FALSE)</f>
        <v>E</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びわ湖ホール声楽アンサンブル</v>
      </c>
      <c r="D3" s="163"/>
      <c r="E3" s="163"/>
      <c r="F3" s="163"/>
      <c r="G3" s="27" t="s">
        <v>4</v>
      </c>
      <c r="H3" s="164" t="str">
        <f>VLOOKUP($C$2,'R7_制作団体一覧'!A:H,7,FALSE)</f>
        <v>公益財団法人びわ湖芸術文化財団</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613</v>
      </c>
      <c r="F9" s="167"/>
      <c r="G9" s="118" t="s">
        <v>47</v>
      </c>
      <c r="H9" s="168"/>
      <c r="I9" s="168"/>
      <c r="J9" s="47" t="s">
        <v>614</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8</v>
      </c>
      <c r="G10" s="51" t="s">
        <v>40</v>
      </c>
      <c r="H10" s="52" t="s">
        <v>42</v>
      </c>
      <c r="I10" s="53">
        <v>3</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v>3</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615</v>
      </c>
      <c r="G12" s="175"/>
      <c r="H12" s="176" t="s">
        <v>45</v>
      </c>
      <c r="I12" s="177"/>
      <c r="J12" s="178" t="s">
        <v>615</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616</v>
      </c>
      <c r="F14" s="146"/>
      <c r="G14" s="122" t="s">
        <v>50</v>
      </c>
      <c r="H14" s="123"/>
      <c r="I14" s="123"/>
      <c r="J14" s="125" t="s">
        <v>617</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618</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619</v>
      </c>
      <c r="F17" s="126"/>
      <c r="G17" s="127" t="s">
        <v>53</v>
      </c>
      <c r="H17" s="128"/>
      <c r="I17" s="128"/>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1</v>
      </c>
      <c r="I18" s="46" t="s">
        <v>57</v>
      </c>
      <c r="J18" s="123"/>
      <c r="K18" s="131"/>
      <c r="L18" s="24"/>
      <c r="M18" s="43"/>
      <c r="N18" s="43"/>
      <c r="O18" s="43"/>
      <c r="P18" s="43"/>
      <c r="Q18" s="43"/>
      <c r="R18" s="43"/>
      <c r="S18" s="43"/>
      <c r="T18" s="43"/>
      <c r="U18" s="43"/>
      <c r="V18" s="43"/>
      <c r="W18" s="43"/>
      <c r="X18" s="43"/>
      <c r="Y18" s="43"/>
      <c r="Z18" s="43"/>
    </row>
    <row r="19" spans="1:26" ht="27.95" customHeight="1" x14ac:dyDescent="0.15">
      <c r="A19" s="23"/>
      <c r="B19" s="132" t="s">
        <v>59</v>
      </c>
      <c r="C19" s="133"/>
      <c r="D19" s="134"/>
      <c r="E19" s="61" t="s">
        <v>54</v>
      </c>
      <c r="F19" s="62">
        <v>2.2000000000000002</v>
      </c>
      <c r="G19" s="63" t="s">
        <v>40</v>
      </c>
      <c r="H19" s="64" t="s">
        <v>55</v>
      </c>
      <c r="I19" s="62">
        <v>7</v>
      </c>
      <c r="J19" s="135" t="s">
        <v>40</v>
      </c>
      <c r="K19" s="136"/>
      <c r="L19" s="23"/>
      <c r="M19" s="43"/>
      <c r="N19" s="43"/>
      <c r="O19" s="43"/>
      <c r="P19" s="43"/>
      <c r="Q19" s="43"/>
      <c r="R19" s="43"/>
      <c r="S19" s="43"/>
      <c r="T19" s="43"/>
      <c r="U19" s="43"/>
      <c r="V19" s="43"/>
      <c r="W19" s="43"/>
      <c r="X19" s="43"/>
      <c r="Y19" s="43"/>
      <c r="Z19" s="43"/>
    </row>
    <row r="20" spans="1:26" ht="51" customHeight="1" x14ac:dyDescent="0.15">
      <c r="A20" s="23"/>
      <c r="B20" s="132" t="s">
        <v>461</v>
      </c>
      <c r="C20" s="133"/>
      <c r="D20" s="134"/>
      <c r="E20" s="140"/>
      <c r="F20" s="141"/>
      <c r="G20" s="141"/>
      <c r="H20" s="141"/>
      <c r="I20" s="141"/>
      <c r="J20" s="141"/>
      <c r="K20" s="142"/>
      <c r="L20" s="23"/>
      <c r="M20" s="43"/>
      <c r="N20" s="43"/>
      <c r="O20" s="43"/>
      <c r="P20" s="43"/>
      <c r="Q20" s="43"/>
      <c r="R20" s="43"/>
      <c r="S20" s="43"/>
      <c r="T20" s="43"/>
      <c r="U20" s="43"/>
      <c r="V20" s="43"/>
      <c r="W20" s="43"/>
      <c r="X20" s="43"/>
      <c r="Y20" s="43"/>
      <c r="Z20" s="43"/>
    </row>
    <row r="21" spans="1:26" ht="32.25" customHeight="1" x14ac:dyDescent="0.15">
      <c r="A21" s="21"/>
      <c r="B21" s="9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620</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t="s">
        <v>621</v>
      </c>
      <c r="D33" s="101"/>
      <c r="E33" s="101"/>
      <c r="F33" s="109"/>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t="s">
        <v>622</v>
      </c>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t="s">
        <v>623</v>
      </c>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x14ac:dyDescent="0.15">
      <c r="A47" s="21"/>
      <c r="B47" s="73" t="s">
        <v>428</v>
      </c>
      <c r="C47" s="82"/>
      <c r="D47" s="110"/>
      <c r="E47" s="111"/>
      <c r="F47" s="112"/>
      <c r="G47" s="113"/>
      <c r="H47" s="112"/>
      <c r="I47" s="113"/>
      <c r="J47" s="112"/>
      <c r="K47" s="113"/>
      <c r="L47" s="21"/>
      <c r="M47" s="43"/>
      <c r="N47" s="43"/>
      <c r="O47" s="43"/>
      <c r="P47" s="43"/>
      <c r="Q47" s="43"/>
      <c r="R47" s="43"/>
      <c r="S47" s="43"/>
      <c r="T47" s="43"/>
      <c r="U47" s="43"/>
      <c r="V47" s="43"/>
      <c r="W47" s="43"/>
      <c r="X47" s="43"/>
      <c r="Y47" s="43"/>
      <c r="Z47" s="43"/>
    </row>
    <row r="48" spans="1:26" ht="80.45" customHeight="1" x14ac:dyDescent="0.15">
      <c r="A48" s="21"/>
      <c r="B48" s="73" t="s">
        <v>428</v>
      </c>
      <c r="C48" s="82"/>
      <c r="D48" s="110"/>
      <c r="E48" s="111"/>
      <c r="F48" s="112"/>
      <c r="G48" s="113"/>
      <c r="H48" s="112"/>
      <c r="I48" s="113"/>
      <c r="J48" s="112"/>
      <c r="K48" s="113"/>
      <c r="L48" s="21"/>
      <c r="M48" s="43"/>
      <c r="N48" s="43"/>
      <c r="O48" s="43"/>
      <c r="P48" s="43"/>
      <c r="Q48" s="43"/>
      <c r="R48" s="43"/>
      <c r="S48" s="43"/>
      <c r="T48" s="43"/>
      <c r="U48" s="43"/>
      <c r="V48" s="43"/>
      <c r="W48" s="43"/>
      <c r="X48" s="43"/>
      <c r="Y48" s="43"/>
      <c r="Z48" s="43"/>
    </row>
    <row r="49" spans="1:26" ht="80.45" customHeight="1" x14ac:dyDescent="0.15">
      <c r="A49" s="21"/>
      <c r="B49" s="73" t="s">
        <v>429</v>
      </c>
      <c r="C49" s="82"/>
      <c r="D49" s="110"/>
      <c r="E49" s="111"/>
      <c r="F49" s="112"/>
      <c r="G49" s="113"/>
      <c r="H49" s="112"/>
      <c r="I49" s="113"/>
      <c r="J49" s="112"/>
      <c r="K49" s="113"/>
      <c r="L49" s="21"/>
      <c r="M49" s="43"/>
      <c r="N49" s="43"/>
      <c r="O49" s="43"/>
      <c r="P49" s="43"/>
      <c r="Q49" s="43"/>
      <c r="R49" s="43"/>
      <c r="S49" s="43"/>
      <c r="T49" s="43"/>
      <c r="U49" s="43"/>
      <c r="V49" s="43"/>
      <c r="W49" s="43"/>
      <c r="X49" s="43"/>
      <c r="Y49" s="43"/>
      <c r="Z49" s="43"/>
    </row>
    <row r="50" spans="1:26" ht="80.45" customHeight="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応相談</v>
      </c>
      <c r="H56" s="94"/>
      <c r="I56" s="94"/>
      <c r="J56" s="94"/>
      <c r="K56" s="94"/>
      <c r="L56" s="19"/>
      <c r="M56" s="32"/>
      <c r="W56" s="32"/>
      <c r="X56" s="32"/>
      <c r="Y56" s="32"/>
    </row>
    <row r="57" spans="1:26" ht="16.899999999999999" customHeight="1" x14ac:dyDescent="0.15">
      <c r="A57" s="19"/>
      <c r="B57" s="93" t="s">
        <v>12</v>
      </c>
      <c r="C57" s="93"/>
      <c r="D57" s="93"/>
      <c r="E57" s="93"/>
      <c r="F57" s="93"/>
      <c r="G57" s="94">
        <f>J17</f>
        <v>30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74"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5" t="s">
        <v>462</v>
      </c>
      <c r="C7" s="95"/>
      <c r="D7" s="95"/>
      <c r="E7" s="95"/>
      <c r="F7" s="95"/>
      <c r="G7" s="95"/>
      <c r="H7" s="95"/>
      <c r="I7" s="95"/>
      <c r="J7" s="95"/>
      <c r="K7" s="95"/>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18"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2" t="s">
        <v>50</v>
      </c>
      <c r="H14" s="123"/>
      <c r="I14" s="123"/>
      <c r="J14" s="125" t="s">
        <v>420</v>
      </c>
      <c r="K14" s="126"/>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5" t="s">
        <v>421</v>
      </c>
      <c r="K16" s="126"/>
      <c r="L16" s="21"/>
      <c r="M16" s="43"/>
      <c r="N16" s="43"/>
      <c r="O16" s="43"/>
      <c r="P16" s="43"/>
      <c r="Q16" s="43"/>
      <c r="R16" s="43"/>
      <c r="S16" s="43"/>
      <c r="T16" s="43"/>
      <c r="U16" s="43"/>
      <c r="V16" s="43"/>
      <c r="W16" s="43"/>
      <c r="X16" s="43"/>
      <c r="Y16" s="43"/>
      <c r="Z16" s="43"/>
    </row>
    <row r="17" spans="1:26" ht="38.25" customHeight="1" x14ac:dyDescent="0.15">
      <c r="A17" s="21"/>
      <c r="B17" s="122" t="s">
        <v>52</v>
      </c>
      <c r="C17" s="123"/>
      <c r="D17" s="124"/>
      <c r="E17" s="125" t="s">
        <v>422</v>
      </c>
      <c r="F17" s="126"/>
      <c r="G17" s="127" t="s">
        <v>53</v>
      </c>
      <c r="H17" s="128"/>
      <c r="I17" s="128"/>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2" t="s">
        <v>58</v>
      </c>
      <c r="C18" s="123"/>
      <c r="D18" s="124"/>
      <c r="E18" s="129" t="s">
        <v>427</v>
      </c>
      <c r="F18" s="130"/>
      <c r="G18" s="44" t="s">
        <v>56</v>
      </c>
      <c r="H18" s="45">
        <v>2</v>
      </c>
      <c r="I18" s="46" t="s">
        <v>57</v>
      </c>
      <c r="J18" s="123"/>
      <c r="K18" s="131"/>
      <c r="L18" s="24"/>
      <c r="M18" s="43"/>
      <c r="N18" s="43"/>
      <c r="O18" s="43"/>
      <c r="P18" s="43"/>
      <c r="Q18" s="43"/>
      <c r="R18" s="43"/>
      <c r="S18" s="43"/>
      <c r="T18" s="43"/>
      <c r="U18" s="43"/>
      <c r="V18" s="43"/>
      <c r="W18" s="43"/>
      <c r="X18" s="43"/>
      <c r="Y18" s="43"/>
      <c r="Z18" s="43"/>
    </row>
    <row r="19" spans="1:26" ht="27.95" customHeight="1" thickBot="1" x14ac:dyDescent="0.2">
      <c r="A19" s="23"/>
      <c r="B19" s="132" t="s">
        <v>59</v>
      </c>
      <c r="C19" s="133"/>
      <c r="D19" s="134"/>
      <c r="E19" s="61" t="s">
        <v>54</v>
      </c>
      <c r="F19" s="62">
        <v>2.1</v>
      </c>
      <c r="G19" s="63" t="s">
        <v>40</v>
      </c>
      <c r="H19" s="64" t="s">
        <v>55</v>
      </c>
      <c r="I19" s="62">
        <v>6.2</v>
      </c>
      <c r="J19" s="135" t="s">
        <v>40</v>
      </c>
      <c r="K19" s="136"/>
      <c r="L19" s="23"/>
      <c r="M19" s="43"/>
      <c r="N19" s="43"/>
      <c r="O19" s="43"/>
      <c r="P19" s="43"/>
      <c r="Q19" s="43"/>
      <c r="R19" s="43"/>
      <c r="S19" s="43"/>
      <c r="T19" s="43"/>
      <c r="U19" s="43"/>
      <c r="V19" s="43"/>
      <c r="W19" s="43"/>
      <c r="X19" s="43"/>
      <c r="Y19" s="43"/>
      <c r="Z19" s="43"/>
    </row>
    <row r="20" spans="1:26" ht="75.75" customHeight="1" thickTop="1" thickBot="1" x14ac:dyDescent="0.2">
      <c r="A20" s="23"/>
      <c r="B20" s="132" t="s">
        <v>461</v>
      </c>
      <c r="C20" s="133"/>
      <c r="D20" s="133"/>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7" t="s">
        <v>443</v>
      </c>
      <c r="C24" s="137"/>
      <c r="D24" s="137"/>
      <c r="E24" s="137"/>
      <c r="F24" s="137"/>
      <c r="G24" s="137"/>
      <c r="H24" s="137"/>
      <c r="I24" s="137"/>
      <c r="J24" s="137"/>
      <c r="K24" s="137"/>
      <c r="L24" s="22"/>
      <c r="M24" s="43"/>
      <c r="N24" s="43"/>
      <c r="O24" s="43"/>
      <c r="P24" s="43"/>
      <c r="Q24" s="43"/>
      <c r="R24" s="43"/>
      <c r="S24" s="43"/>
      <c r="T24" s="43"/>
      <c r="U24" s="43"/>
      <c r="V24" s="43"/>
      <c r="W24" s="43"/>
      <c r="X24" s="43"/>
      <c r="Y24" s="43"/>
      <c r="Z24" s="43"/>
    </row>
    <row r="25" spans="1:26" ht="33" customHeight="1" x14ac:dyDescent="0.15">
      <c r="A25" s="21"/>
      <c r="B25" s="138" t="s">
        <v>94</v>
      </c>
      <c r="C25" s="138"/>
      <c r="D25" s="138"/>
      <c r="E25" s="139" t="s">
        <v>421</v>
      </c>
      <c r="F25" s="139"/>
      <c r="G25" s="139"/>
      <c r="H25" s="139"/>
      <c r="I25" s="139"/>
      <c r="J25" s="139"/>
      <c r="K25" s="139"/>
      <c r="L25" s="21"/>
      <c r="M25" s="43"/>
      <c r="N25" s="43"/>
      <c r="O25" s="43"/>
      <c r="P25" s="43"/>
      <c r="Q25" s="43"/>
      <c r="R25" s="43"/>
      <c r="S25" s="43"/>
      <c r="T25" s="43"/>
      <c r="U25" s="43"/>
      <c r="V25" s="43"/>
      <c r="W25" s="43"/>
      <c r="X25" s="43"/>
      <c r="Y25" s="43"/>
      <c r="Z25" s="43"/>
    </row>
    <row r="26" spans="1:26" ht="33" customHeight="1" x14ac:dyDescent="0.15">
      <c r="A26" s="21"/>
      <c r="B26" s="120" t="s">
        <v>95</v>
      </c>
      <c r="C26" s="120"/>
      <c r="D26" s="120"/>
      <c r="E26" s="121"/>
      <c r="F26" s="121"/>
      <c r="G26" s="121"/>
      <c r="H26" s="121"/>
      <c r="I26" s="121"/>
      <c r="J26" s="121"/>
      <c r="K26" s="121"/>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3" t="s">
        <v>467</v>
      </c>
      <c r="C32" s="104"/>
      <c r="D32" s="104"/>
      <c r="E32" s="104"/>
      <c r="F32" s="105"/>
      <c r="G32" s="106" t="s">
        <v>468</v>
      </c>
      <c r="H32" s="107"/>
      <c r="I32" s="107"/>
      <c r="J32" s="107"/>
      <c r="K32" s="108"/>
      <c r="L32" s="19"/>
      <c r="M32" s="43"/>
      <c r="N32" s="43"/>
      <c r="O32" s="43"/>
      <c r="P32" s="43"/>
      <c r="Q32" s="43"/>
      <c r="R32" s="43"/>
      <c r="S32" s="43"/>
      <c r="T32" s="43"/>
      <c r="U32" s="43"/>
      <c r="V32" s="43"/>
      <c r="W32" s="43"/>
      <c r="X32" s="43"/>
      <c r="Y32" s="43"/>
      <c r="Z32" s="43"/>
    </row>
    <row r="33" spans="1:26" ht="36.75" customHeight="1" x14ac:dyDescent="0.15">
      <c r="B33" s="41">
        <v>1</v>
      </c>
      <c r="C33" s="100"/>
      <c r="D33" s="101"/>
      <c r="E33" s="101"/>
      <c r="F33" s="101"/>
      <c r="G33" s="102"/>
      <c r="H33" s="102"/>
      <c r="I33" s="102"/>
      <c r="J33" s="102"/>
      <c r="K33" s="102"/>
      <c r="L33" s="21"/>
      <c r="M33" s="43"/>
      <c r="N33" s="43"/>
      <c r="O33" s="43"/>
      <c r="P33" s="43"/>
      <c r="Q33" s="43"/>
      <c r="R33" s="43"/>
      <c r="S33" s="43"/>
      <c r="T33" s="43"/>
      <c r="U33" s="43"/>
      <c r="V33" s="43"/>
      <c r="W33" s="43"/>
      <c r="X33" s="43"/>
      <c r="Y33" s="43"/>
      <c r="Z33" s="43"/>
    </row>
    <row r="34" spans="1:26" ht="36.75" customHeight="1" x14ac:dyDescent="0.15">
      <c r="B34" s="41">
        <v>2</v>
      </c>
      <c r="C34" s="100"/>
      <c r="D34" s="101"/>
      <c r="E34" s="101"/>
      <c r="F34" s="101"/>
      <c r="G34" s="102"/>
      <c r="H34" s="102"/>
      <c r="I34" s="102"/>
      <c r="J34" s="102"/>
      <c r="K34" s="102"/>
      <c r="L34" s="21"/>
      <c r="M34" s="43"/>
      <c r="N34" s="43"/>
      <c r="O34" s="43"/>
      <c r="P34" s="43"/>
      <c r="Q34" s="43"/>
      <c r="R34" s="43"/>
      <c r="S34" s="43"/>
      <c r="T34" s="43"/>
      <c r="U34" s="43"/>
      <c r="V34" s="43"/>
      <c r="W34" s="43"/>
      <c r="X34" s="43"/>
      <c r="Y34" s="43"/>
      <c r="Z34" s="43"/>
    </row>
    <row r="35" spans="1:26" ht="36.75" customHeight="1" x14ac:dyDescent="0.15">
      <c r="B35" s="41">
        <v>3</v>
      </c>
      <c r="C35" s="100"/>
      <c r="D35" s="101"/>
      <c r="E35" s="101"/>
      <c r="F35" s="101"/>
      <c r="G35" s="102"/>
      <c r="H35" s="102"/>
      <c r="I35" s="102"/>
      <c r="J35" s="102"/>
      <c r="K35" s="102"/>
      <c r="L35" s="21"/>
      <c r="M35" s="43"/>
      <c r="N35" s="43"/>
      <c r="O35" s="43"/>
      <c r="P35" s="43"/>
      <c r="Q35" s="43"/>
      <c r="R35" s="43"/>
      <c r="S35" s="43"/>
      <c r="T35" s="43"/>
      <c r="U35" s="43"/>
      <c r="V35" s="43"/>
      <c r="W35" s="43"/>
      <c r="X35" s="43"/>
      <c r="Y35" s="43"/>
      <c r="Z35" s="43"/>
    </row>
    <row r="36" spans="1:26" ht="36.75" hidden="1" customHeight="1" x14ac:dyDescent="0.15">
      <c r="B36" s="41">
        <v>4</v>
      </c>
      <c r="C36" s="100"/>
      <c r="D36" s="101"/>
      <c r="E36" s="101"/>
      <c r="F36" s="101"/>
      <c r="G36" s="102"/>
      <c r="H36" s="102"/>
      <c r="I36" s="102"/>
      <c r="J36" s="102"/>
      <c r="K36" s="102"/>
      <c r="L36" s="23"/>
      <c r="M36" s="43"/>
      <c r="N36" s="43"/>
      <c r="O36" s="43"/>
      <c r="P36" s="43"/>
      <c r="Q36" s="43"/>
      <c r="R36" s="43"/>
      <c r="S36" s="43"/>
      <c r="T36" s="43"/>
      <c r="U36" s="43"/>
      <c r="V36" s="43"/>
      <c r="W36" s="43"/>
      <c r="X36" s="43"/>
      <c r="Y36" s="43"/>
      <c r="Z36" s="43"/>
    </row>
    <row r="37" spans="1:26" ht="36.75" hidden="1" customHeight="1" x14ac:dyDescent="0.15">
      <c r="B37" s="41">
        <v>5</v>
      </c>
      <c r="C37" s="100"/>
      <c r="D37" s="101"/>
      <c r="E37" s="101"/>
      <c r="F37" s="101"/>
      <c r="G37" s="102"/>
      <c r="H37" s="102"/>
      <c r="I37" s="102"/>
      <c r="J37" s="102"/>
      <c r="K37" s="102"/>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4" t="s">
        <v>444</v>
      </c>
      <c r="C43" s="114"/>
      <c r="D43" s="114"/>
      <c r="E43" s="114"/>
      <c r="F43" s="114"/>
      <c r="G43" s="114"/>
      <c r="H43" s="114"/>
      <c r="I43" s="114"/>
      <c r="J43" s="114"/>
      <c r="K43" s="114"/>
      <c r="L43" s="77"/>
      <c r="M43" s="43"/>
      <c r="N43" s="43"/>
      <c r="O43" s="43"/>
      <c r="P43" s="43"/>
      <c r="Q43" s="43"/>
      <c r="R43" s="43"/>
      <c r="S43" s="43"/>
      <c r="T43" s="43"/>
      <c r="U43" s="43"/>
      <c r="V43" s="43"/>
      <c r="W43" s="43"/>
      <c r="X43" s="43"/>
      <c r="Y43" s="43"/>
      <c r="Z43" s="43"/>
    </row>
    <row r="44" spans="1:26" ht="35.1" customHeight="1" x14ac:dyDescent="0.15">
      <c r="A44" s="21"/>
      <c r="B44" s="114" t="s">
        <v>445</v>
      </c>
      <c r="C44" s="114"/>
      <c r="D44" s="114"/>
      <c r="E44" s="114"/>
      <c r="F44" s="114"/>
      <c r="G44" s="114"/>
      <c r="H44" s="114"/>
      <c r="I44" s="114"/>
      <c r="J44" s="114"/>
      <c r="K44" s="114"/>
      <c r="L44" s="77"/>
      <c r="M44" s="43"/>
      <c r="N44" s="43"/>
      <c r="O44" s="43"/>
      <c r="P44" s="43"/>
      <c r="Q44" s="43"/>
      <c r="R44" s="43"/>
      <c r="S44" s="43"/>
      <c r="T44" s="43"/>
      <c r="U44" s="43"/>
      <c r="V44" s="43"/>
      <c r="W44" s="43"/>
      <c r="X44" s="43"/>
      <c r="Y44" s="43"/>
      <c r="Z44" s="43"/>
    </row>
    <row r="45" spans="1:26" ht="35.1" customHeight="1" x14ac:dyDescent="0.15">
      <c r="A45" s="21"/>
      <c r="B45" s="115" t="s">
        <v>460</v>
      </c>
      <c r="C45" s="115"/>
      <c r="D45" s="115"/>
      <c r="E45" s="115"/>
      <c r="F45" s="115"/>
      <c r="G45" s="115"/>
      <c r="H45" s="115"/>
      <c r="I45" s="115"/>
      <c r="J45" s="115"/>
      <c r="K45" s="11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6" t="s">
        <v>433</v>
      </c>
      <c r="E46" s="117"/>
      <c r="F46" s="118" t="s">
        <v>431</v>
      </c>
      <c r="G46" s="119"/>
      <c r="H46" s="118" t="s">
        <v>432</v>
      </c>
      <c r="I46" s="119"/>
      <c r="J46" s="118" t="s">
        <v>434</v>
      </c>
      <c r="K46" s="119"/>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10"/>
      <c r="E50" s="111"/>
      <c r="F50" s="112"/>
      <c r="G50" s="113"/>
      <c r="H50" s="112"/>
      <c r="I50" s="113"/>
      <c r="J50" s="112"/>
      <c r="K50" s="113"/>
      <c r="L50" s="21"/>
      <c r="M50" s="43"/>
      <c r="N50" s="43"/>
      <c r="O50" s="43"/>
      <c r="P50" s="43"/>
      <c r="Q50" s="43"/>
      <c r="R50" s="43"/>
      <c r="S50" s="43"/>
      <c r="T50" s="43"/>
      <c r="U50" s="43"/>
      <c r="V50" s="43"/>
      <c r="W50" s="43"/>
      <c r="X50" s="43"/>
      <c r="Y50" s="43"/>
      <c r="Z50" s="43"/>
    </row>
    <row r="51" spans="1:26" ht="18.75" customHeight="1" x14ac:dyDescent="0.15">
      <c r="A51" s="22" t="s">
        <v>448</v>
      </c>
      <c r="B51" s="95" t="s">
        <v>464</v>
      </c>
      <c r="C51" s="95"/>
      <c r="D51" s="95"/>
      <c r="E51" s="95"/>
      <c r="F51" s="95"/>
      <c r="G51" s="95"/>
      <c r="H51" s="95"/>
      <c r="I51" s="95"/>
      <c r="J51" s="95"/>
      <c r="K51" s="95"/>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6" t="s">
        <v>10</v>
      </c>
      <c r="C53" s="96"/>
      <c r="D53" s="96"/>
      <c r="E53" s="96"/>
      <c r="F53" s="96"/>
      <c r="G53" s="96"/>
      <c r="H53" s="96"/>
      <c r="I53" s="96"/>
      <c r="J53" s="96"/>
      <c r="K53" s="96"/>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7" t="s">
        <v>9</v>
      </c>
      <c r="C55" s="97"/>
      <c r="D55" s="97"/>
      <c r="E55" s="97"/>
      <c r="F55" s="38" t="s">
        <v>6</v>
      </c>
      <c r="G55" s="98">
        <f>F13</f>
        <v>2</v>
      </c>
      <c r="H55" s="99"/>
      <c r="I55" s="20" t="s">
        <v>7</v>
      </c>
      <c r="J55" s="98">
        <f>I13</f>
        <v>2</v>
      </c>
      <c r="K55" s="99"/>
      <c r="L55" s="19"/>
      <c r="M55" s="32"/>
      <c r="W55" s="32"/>
      <c r="X55" s="32"/>
      <c r="Y55" s="32"/>
    </row>
    <row r="56" spans="1:26" ht="16.899999999999999" customHeight="1" x14ac:dyDescent="0.15">
      <c r="A56" s="19"/>
      <c r="B56" s="93" t="s">
        <v>8</v>
      </c>
      <c r="C56" s="93"/>
      <c r="D56" s="93"/>
      <c r="E56" s="93"/>
      <c r="F56" s="93"/>
      <c r="G56" s="94" t="str">
        <f>E17</f>
        <v>必須</v>
      </c>
      <c r="H56" s="94"/>
      <c r="I56" s="94"/>
      <c r="J56" s="94"/>
      <c r="K56" s="94"/>
      <c r="L56" s="19"/>
      <c r="M56" s="32"/>
      <c r="W56" s="32"/>
      <c r="X56" s="32"/>
      <c r="Y56" s="32"/>
    </row>
    <row r="57" spans="1:26" ht="16.899999999999999" customHeight="1" x14ac:dyDescent="0.15">
      <c r="A57" s="19"/>
      <c r="B57" s="93" t="s">
        <v>12</v>
      </c>
      <c r="C57" s="93"/>
      <c r="D57" s="93"/>
      <c r="E57" s="93"/>
      <c r="F57" s="93"/>
      <c r="G57" s="94">
        <f>J17</f>
        <v>10</v>
      </c>
      <c r="H57" s="94"/>
      <c r="I57" s="94"/>
      <c r="J57" s="94"/>
      <c r="K57" s="94"/>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8" t="s">
        <v>606</v>
      </c>
      <c r="AK1" s="198"/>
      <c r="AL1" s="198"/>
      <c r="AM1" s="198"/>
      <c r="AN1" s="198"/>
      <c r="AO1" s="198" t="s">
        <v>607</v>
      </c>
      <c r="AP1" s="198"/>
      <c r="AQ1" s="198"/>
      <c r="AR1" s="198"/>
      <c r="AS1" s="198"/>
      <c r="AT1" s="198" t="s">
        <v>608</v>
      </c>
      <c r="AU1" s="198"/>
      <c r="AV1" s="198"/>
      <c r="AW1" s="198"/>
      <c r="AX1" s="198"/>
      <c r="AY1" s="198" t="s">
        <v>609</v>
      </c>
      <c r="AZ1" s="198"/>
      <c r="BA1" s="198"/>
      <c r="BB1" s="198"/>
      <c r="BC1" s="19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E058</v>
      </c>
      <c r="B3" s="71" t="str">
        <f>①会場条件に係るヒアリングシート!E2</f>
        <v>音楽</v>
      </c>
      <c r="C3" s="71" t="str">
        <f>①会場条件に係るヒアリングシート!G2</f>
        <v>音楽劇</v>
      </c>
      <c r="D3" s="71" t="str">
        <f>①会場条件に係るヒアリングシート!I2</f>
        <v>A区分</v>
      </c>
      <c r="E3" s="71" t="str">
        <f>①会場条件に係るヒアリングシート!K2</f>
        <v>E</v>
      </c>
      <c r="F3" s="71" t="str">
        <f>①会場条件に係るヒアリングシート!C3</f>
        <v>びわ湖ホール声楽アンサンブル</v>
      </c>
      <c r="G3" s="71" t="str">
        <f>①会場条件に係るヒアリングシート!H3</f>
        <v>公益財団法人びわ湖芸術文化財団</v>
      </c>
      <c r="H3" s="71" t="str">
        <f>①会場条件に係るヒアリングシート!E9</f>
        <v>制限なし</v>
      </c>
      <c r="I3" s="71" t="str">
        <f>①会場条件に係るヒアリングシート!J9</f>
        <v>40~60</v>
      </c>
      <c r="J3" s="71">
        <f>①会場条件に係るヒアリングシート!F10</f>
        <v>8</v>
      </c>
      <c r="K3" s="71">
        <f>①会場条件に係るヒアリングシート!I10</f>
        <v>3</v>
      </c>
      <c r="L3" s="71">
        <f>①会場条件に係るヒアリングシート!F11</f>
        <v>3</v>
      </c>
      <c r="M3" s="71" t="str">
        <f>①会場条件に係るヒアリングシート!F12</f>
        <v>可</v>
      </c>
      <c r="N3" s="71" t="str">
        <f>①会場条件に係るヒアリングシート!J12</f>
        <v>可</v>
      </c>
      <c r="O3" s="71">
        <f>①会場条件に係るヒアリングシート!F13</f>
        <v>2</v>
      </c>
      <c r="P3" s="71">
        <f>①会場条件に係るヒアリングシート!I13</f>
        <v>2</v>
      </c>
      <c r="Q3" s="71" t="str">
        <f>①会場条件に係るヒアリングシート!E14</f>
        <v>7割程度必要</v>
      </c>
      <c r="R3" s="71" t="str">
        <f>①会場条件に係るヒアリングシート!J14</f>
        <v>有無さえ分ればよい</v>
      </c>
      <c r="S3" s="71" t="str">
        <f>①会場条件に係るヒアリングシート!E15</f>
        <v>必ず使う</v>
      </c>
      <c r="T3" s="71" t="str">
        <f>①会場条件に係るヒアリングシート!J15</f>
        <v>あり</v>
      </c>
      <c r="U3" s="71">
        <f>①会場条件に係るヒアリングシート!J16</f>
        <v>0</v>
      </c>
      <c r="V3" s="71" t="str">
        <f>①会場条件に係るヒアリングシート!E17</f>
        <v>応相談</v>
      </c>
      <c r="W3" s="71">
        <f>①会場条件に係るヒアリングシート!J17</f>
        <v>30</v>
      </c>
      <c r="X3" s="71" t="str">
        <f>①会場条件に係るヒアリングシート!E18</f>
        <v>中型トラック</v>
      </c>
      <c r="Y3" s="71">
        <f>①会場条件に係るヒアリングシート!H18</f>
        <v>1</v>
      </c>
      <c r="Z3" s="71">
        <f>①会場条件に係るヒアリングシート!F19</f>
        <v>2.2000000000000002</v>
      </c>
      <c r="AA3" s="71">
        <f>①会場条件に係るヒアリングシート!I19</f>
        <v>7</v>
      </c>
      <c r="AB3" s="71">
        <f>①会場条件に係るヒアリングシート!E20</f>
        <v>0</v>
      </c>
      <c r="AC3" s="71" t="str">
        <f>①会場条件に係るヒアリングシート!E25</f>
        <v>不要</v>
      </c>
      <c r="AD3" s="71">
        <f>①会場条件に係るヒアリングシート!E26</f>
        <v>0</v>
      </c>
      <c r="AE3" s="71" t="str">
        <f>①会場条件に係るヒアリングシート!C33</f>
        <v>可能であれば事前にピアノ調律をお願いいたします</v>
      </c>
      <c r="AF3" s="71" t="str">
        <f>①会場条件に係るヒアリングシート!C34</f>
        <v>衣裳への着替えを兼ねた控室を３室（男性、女性、スタッフ）ご用意願います</v>
      </c>
      <c r="AG3" s="71" t="str">
        <f>①会場条件に係るヒアリングシート!C35</f>
        <v>照明効果を最大限出すためにはできる限り遮光可能な会場が望ましいです</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2024-12-09T07:43:58Z</cp:lastPrinted>
  <dcterms:created xsi:type="dcterms:W3CDTF">2017-09-27T00:12:11Z</dcterms:created>
  <dcterms:modified xsi:type="dcterms:W3CDTF">2024-12-11T07:48:18Z</dcterms:modified>
</cp:coreProperties>
</file>