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domo003\Desktop\実施条件確認書\"/>
    </mc:Choice>
  </mc:AlternateContent>
  <bookViews>
    <workbookView xWindow="75" yWindow="15" windowWidth="19125" windowHeight="11265"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<sst xmlns="http://schemas.openxmlformats.org/spreadsheetml/2006/main" count="1473" uniqueCount="625">
  <si>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</si>
  <si>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</si>
  <si>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</si>
  <si>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</si>
  <si>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</si>
  <si>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</si>
  <si>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</si>
  <si>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</si>
  <si>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</si>
  <si>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</si>
  <si>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</si>
  <si>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</si>
  <si>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</si>
  <si>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</si>
  <si>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</si>
  <si>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</si>
  <si>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</si>
  <si>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</si>
  <si>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</si>
  <si>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</si>
  <si>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</si>
  <si>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</si>
  <si>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</si>
  <si>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</si>
  <si>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</si>
  <si>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</si>
  <si>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</si>
  <si>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</si>
  <si>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</si>
  <si>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</si>
  <si>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</si>
  <si>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</si>
  <si>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</si>
  <si>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</si>
  <si>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</si>
  <si>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</si>
  <si>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</si>
  <si>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</si>
  <si>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</si>
  <si>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</si>
  <si>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</si>
  <si>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</si>
  <si>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</si>
  <si>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</si>
  <si>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</si>
  <si>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</si>
  <si>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</si>
  <si>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</si>
  <si>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</si>
  <si>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</si>
  <si>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</si>
  <si>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</si>
  <si>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</si>
  <si>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</si>
  <si>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</si>
  <si>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</si>
  <si>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</si>
  <si>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</si>
  <si>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</si>
  <si>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</si>
  <si>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</si>
  <si>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</si>
  <si>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</si>
  <si>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</si>
  <si>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</si>
  <si>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</si>
  <si>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</si>
  <si>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</si>
  <si>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</si>
  <si>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</si>
  <si>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</si>
  <si>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</si>
  <si>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</si>
  <si>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</si>
  <si>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</si>
  <si>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</si>
  <si>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</si>
  <si>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</si>
  <si>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</si>
  <si>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</si>
  <si>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</si>
  <si>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</si>
  <si>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</si>
  <si>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</si>
  <si>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</si>
  <si>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</si>
  <si>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</si>
  <si>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</si>
  <si>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</si>
  <si>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</si>
  <si>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</si>
  <si>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</si>
  <si>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</si>
  <si>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</si>
  <si>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</si>
  <si>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</si>
  <si>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</si>
  <si>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</si>
  <si>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</si>
  <si>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</si>
  <si>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</si>
  <si>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</si>
  <si>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</si>
  <si>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</si>
  <si>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</si>
  <si>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</si>
  <si>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</si>
  <si>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</si>
  <si>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</si>
  <si>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</si>
  <si>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</si>
  <si>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</si>
  <si>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</si>
  <si>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</si>
  <si>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</si>
  <si>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</si>
  <si>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</si>
  <si>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</si>
  <si>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</si>
  <si>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</si>
  <si>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</si>
  <si>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</si>
  <si>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</si>
  <si>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</si>
  <si>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</si>
  <si>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</si>
  <si>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</si>
  <si>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</si>
  <si>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</si>
  <si>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</si>
  <si>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</si>
  <si>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</si>
  <si>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</si>
  <si>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</si>
  <si>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</si>
  <si>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</si>
  <si>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</si>
  <si>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</si>
  <si>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</si>
  <si>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</si>
  <si>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</si>
  <si>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</si>
  <si>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</si>
  <si>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</si>
  <si>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</si>
  <si>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</si>
  <si>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</si>
  <si>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</si>
  <si>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</si>
  <si>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</si>
  <si>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</si>
  <si>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</si>
  <si>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</si>
  <si>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</si>
  <si>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</si>
  <si>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</si>
  <si>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</si>
  <si>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</si>
  <si>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</si>
  <si>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</si>
  <si>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</si>
  <si>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</si>
  <si>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</si>
  <si>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</si>
  <si>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</si>
  <si>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</si>
  <si>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</si>
  <si>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</si>
  <si>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</si>
  <si>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</si>
  <si>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</si>
  <si>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</si>
  <si>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</si>
  <si>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</si>
  <si>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</si>
  <si>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</si>
  <si>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</si>
  <si>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</si>
  <si>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</si>
  <si>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</si>
  <si>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</si>
  <si>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</si>
  <si>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</si>
  <si>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</si>
  <si>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</si>
  <si>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</si>
  <si>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</si>
  <si>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</si>
  <si>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</si>
  <si>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</si>
  <si>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</si>
  <si>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</si>
  <si>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</si>
  <si>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</si>
  <si>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</si>
  <si>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</si>
  <si>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</si>
  <si>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</si>
  <si>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</si>
  <si>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</si>
  <si>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</si>
  <si>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</si>
  <si>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</si>
  <si>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</si>
  <si>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</si>
  <si>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</si>
  <si>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</si>
  <si>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</si>
  <si>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</si>
  <si>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</si>
  <si>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</si>
  <si>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</si>
  <si>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</si>
  <si>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</si>
  <si>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</si>
  <si>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</si>
  <si>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</si>
  <si>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</si>
  <si>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</si>
  <si>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</si>
  <si>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</si>
  <si>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</si>
  <si>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</si>
  <si>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</si>
  <si>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</si>
  <si>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</si>
  <si>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</si>
  <si>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</si>
  <si>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</si>
  <si>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</si>
  <si>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</si>
  <si>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</si>
  <si>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</si>
  <si>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</si>
  <si>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</si>
  <si>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</si>
  <si>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</si>
  <si>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</si>
  <si>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</si>
  <si>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</si>
  <si>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</si>
  <si>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</si>
  <si>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</si>
  <si>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</si>
  <si>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</si>
  <si>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</si>
  <si>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</si>
  <si>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</si>
  <si>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</si>
  <si>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</si>
  <si>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</si>
  <si>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</si>
  <si>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</si>
  <si>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</si>
  <si>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</si>
  <si>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</si>
  <si>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</si>
  <si>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</si>
  <si>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</si>
  <si>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</si>
  <si>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</si>
  <si>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</si>
  <si>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</si>
  <si>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</si>
  <si>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</si>
  <si>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</si>
  <si>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</si>
  <si>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</si>
  <si>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</si>
  <si>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</si>
  <si>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</si>
  <si>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</si>
  <si>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</si>
  <si>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</si>
  <si>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</si>
  <si>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</si>
  <si>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</si>
  <si>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</si>
  <si>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</si>
  <si>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</si>
  <si>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</si>
  <si>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</si>
  <si>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</si>
  <si>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</si>
  <si>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</si>
  <si>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</si>
  <si>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</si>
  <si>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</si>
  <si>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</si>
  <si>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</si>
  <si>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</si>
  <si>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</si>
  <si>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</si>
  <si>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</si>
  <si>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</si>
  <si>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</si>
  <si>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</si>
  <si>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</si>
  <si>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</si>
  <si>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</si>
  <si>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</si>
  <si>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</si>
  <si>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</si>
  <si>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</si>
  <si>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</si>
  <si>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</si>
  <si>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</si>
  <si>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</si>
  <si>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</si>
  <si>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</si>
  <si>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</si>
  <si>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</si>
  <si>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</si>
  <si>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</si>
  <si>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</si>
  <si>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</si>
  <si>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</si>
  <si>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</si>
  <si>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</si>
  <si>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</si>
  <si>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</si>
  <si>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</si>
  <si>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</si>
  <si>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</si>
  <si>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</si>
  <si>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</si>
  <si>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</si>
  <si>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</si>
  <si>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</si>
  <si>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</si>
  <si>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</si>
  <si>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</si>
  <si>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</si>
  <si>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</si>
  <si>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</si>
  <si>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</si>
  <si>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</si>
  <si>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</si>
  <si>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</si>
  <si>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</si>
  <si>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</si>
  <si>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</si>
  <si>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</si>
  <si>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</si>
  <si>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</si>
  <si>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</si>
  <si>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</si>
  <si>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</si>
  <si>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</si>
  <si>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</si>
  <si>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</si>
  <si>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</si>
  <si>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</si>
  <si>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</si>
  <si>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</si>
  <si>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</si>
  <si>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</si>
  <si>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</si>
  <si>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</si>
  <si>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</si>
  <si>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</si>
  <si>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</si>
  <si>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</si>
  <si>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</si>
  <si>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</si>
  <si>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</si>
  <si>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</si>
  <si>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</si>
  <si>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</si>
  <si>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</si>
  <si>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</si>
  <si>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</si>
  <si>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</si>
  <si>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</si>
  <si>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</si>
  <si>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</si>
  <si>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</si>
  <si>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</si>
  <si>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</si>
  <si>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</si>
  <si>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</si>
  <si>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</si>
  <si>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</si>
  <si>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</si>
  <si>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</si>
  <si>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</si>
  <si>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</si>
  <si>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</si>
  <si>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</si>
  <si>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</si>
  <si>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</si>
  <si>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</si>
  <si>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</si>
  <si>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</si>
  <si>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</si>
  <si>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</si>
  <si>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</si>
  <si>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</si>
  <si>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</si>
  <si>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</si>
  <si>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</si>
  <si>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</si>
  <si>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</si>
  <si>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</si>
  <si>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</si>
  <si>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</si>
  <si>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</si>
  <si>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</si>
  <si>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</si>
  <si>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</si>
  <si>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</si>
  <si>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</si>
  <si>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</si>
  <si>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</si>
  <si>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</si>
  <si>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</si>
  <si>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</si>
  <si>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</si>
  <si>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</si>
  <si>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</si>
  <si>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</si>
  <si>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</si>
  <si>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</si>
  <si>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</si>
  <si>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</si>
  <si>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</si>
  <si>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</si>
  <si>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</si>
  <si>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</si>
  <si>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</si>
  <si>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</si>
  <si>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</si>
  <si>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</si>
  <si>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</si>
  <si>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</si>
  <si>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</si>
  <si>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</si>
  <si>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</si>
  <si>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</si>
  <si>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</si>
  <si>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</si>
  <si>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</si>
  <si>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</si>
  <si>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</si>
  <si>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</si>
  <si>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</si>
  <si>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</si>
  <si>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</si>
  <si>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</si>
  <si>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</si>
  <si>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</si>
  <si>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</si>
  <si>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</si>
  <si>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</si>
  <si>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</si>
  <si>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</si>
  <si>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</si>
  <si>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</si>
  <si>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</si>
  <si>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</si>
  <si>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</si>
  <si>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</si>
  <si>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</si>
  <si>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</si>
  <si>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</si>
  <si>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</si>
  <si>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</si>
  <si>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</si>
  <si>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</si>
  <si>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</si>
  <si>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</si>
  <si>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</si>
  <si>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</si>
  <si>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</si>
  <si>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</si>
  <si>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</si>
  <si>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</si>
  <si>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</si>
  <si>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</si>
  <si>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</si>
  <si>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</si>
  <si>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</si>
  <si>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</si>
  <si>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</si>
  <si>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</si>
  <si>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</si>
  <si>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</si>
  <si>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</si>
  <si>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</si>
  <si>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</si>
  <si>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</si>
  <si>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</si>
  <si>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</si>
  <si>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</si>
  <si>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</si>
  <si>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</si>
  <si>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</si>
  <si>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</si>
  <si>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</si>
  <si>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</si>
  <si>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</si>
  <si>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</si>
  <si>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</si>
  <si>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</si>
  <si>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</si>
  <si>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</si>
  <si>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</si>
  <si>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</si>
  <si>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</si>
  <si>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</si>
  <si>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</si>
  <si>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</si>
  <si>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</si>
  <si>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</si>
  <si>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</si>
  <si>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</si>
  <si>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</si>
  <si>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</si>
  <si>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</si>
  <si>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</si>
  <si>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</si>
  <si>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</si>
  <si>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</si>
  <si>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</si>
  <si>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</si>
  <si>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</si>
  <si>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</si>
  <si>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</si>
  <si>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</si>
  <si>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</si>
  <si>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</si>
  <si>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</si>
  <si>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</si>
  <si>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</si>
  <si>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</si>
  <si>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</si>
  <si>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</si>
  <si>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</si>
  <si>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</si>
  <si>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</si>
  <si>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</si>
  <si>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</si>
  <si>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</si>
  <si>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</si>
  <si>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</si>
  <si>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</si>
  <si>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</si>
  <si>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</si>
  <si>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</si>
  <si>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</si>
  <si>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</si>
  <si>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</si>
  <si>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</si>
  <si>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</si>
  <si>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</si>
  <si>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</si>
  <si>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</si>
  <si>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</si>
  <si>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</si>
  <si>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</si>
  <si>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</si>
  <si>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</si>
  <si>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</si>
  <si>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</si>
  <si>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</si>
  <si>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</si>
  <si>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</si>
  <si>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</si>
  <si>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</si>
  <si>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</si>
  <si>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</si>
  <si>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</si>
  <si>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</si>
  <si>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</si>
  <si>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</si>
  <si>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</si>
  <si>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</si>
  <si>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</si>
  <si>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</si>
  <si>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</si>
  <si>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</si>
  <si>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</si>
  <si>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</si>
  <si>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</si>
  <si>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</si>
  <si>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</si>
  <si>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</si>
  <si>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</si>
  <si>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</si>
  <si>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</si>
  <si>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</si>
  <si>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</si>
  <si>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</si>
  <si>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</si>
  <si>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</si>
  <si>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</si>
  <si>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</si>
  <si>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</si>
  <si>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</si>
  <si>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</si>
  <si>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</si>
  <si>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</si>
  <si>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</si>
  <si>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</si>
  <si>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</si>
  <si>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</si>
  <si>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</si>
  <si>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</si>
  <si>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</si>
  <si>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</si>
  <si>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</si>
  <si>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</si>
  <si>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</si>
  <si>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可</t>
  </si>
  <si>
    <t>7割程度必要</t>
  </si>
  <si>
    <t>使わない</t>
  </si>
  <si>
    <t>フロアからステージまでの高さが分かれば教えて下さい。</t>
    <rPh sb="12" eb="13">
      <t>タカ</t>
    </rPh>
    <rPh sb="15" eb="16">
      <t>ワ</t>
    </rPh>
    <rPh sb="19" eb="20">
      <t>オシ</t>
    </rPh>
    <rPh sb="22" eb="23">
      <t>クダ</t>
    </rPh>
    <phoneticPr fontId="1"/>
  </si>
  <si>
    <t>90分</t>
    <rPh sb="2" eb="3">
      <t>フン</t>
    </rPh>
    <phoneticPr fontId="1"/>
  </si>
  <si>
    <t>基本的には全校生徒対象ですが、学年ごと、クラスごとでも大丈夫です。</t>
    <rPh sb="0" eb="3">
      <t>キホンテキ</t>
    </rPh>
    <rPh sb="5" eb="9">
      <t>ゼンコウセイト</t>
    </rPh>
    <rPh sb="9" eb="11">
      <t>タイショウ</t>
    </rPh>
    <rPh sb="15" eb="17">
      <t>ガクネン</t>
    </rPh>
    <rPh sb="27" eb="30">
      <t>ダイジョウブ</t>
    </rPh>
    <phoneticPr fontId="1"/>
  </si>
  <si>
    <t>人形の歴史、遣い方の解説。
人形を遣う体験。</t>
    <rPh sb="0" eb="2">
      <t>ニンギョウ</t>
    </rPh>
    <rPh sb="3" eb="5">
      <t>レキシ</t>
    </rPh>
    <rPh sb="6" eb="7">
      <t>ツカ</t>
    </rPh>
    <rPh sb="8" eb="9">
      <t>カタ</t>
    </rPh>
    <rPh sb="10" eb="12">
      <t>カイセツ</t>
    </rPh>
    <rPh sb="14" eb="16">
      <t>ニンギョウ</t>
    </rPh>
    <rPh sb="17" eb="18">
      <t>ツカ</t>
    </rPh>
    <rPh sb="19" eb="21">
      <t>タイケン</t>
    </rPh>
    <phoneticPr fontId="1"/>
  </si>
  <si>
    <t>午前10時頃開始</t>
    <rPh sb="0" eb="2">
      <t>ゴゼン</t>
    </rPh>
    <rPh sb="4" eb="6">
      <t>ジゴロ</t>
    </rPh>
    <rPh sb="6" eb="8">
      <t>カイシ</t>
    </rPh>
    <phoneticPr fontId="1"/>
  </si>
  <si>
    <t>午後13時頃開始</t>
    <rPh sb="0" eb="2">
      <t>ゴゴ</t>
    </rPh>
    <rPh sb="4" eb="5">
      <t>ジ</t>
    </rPh>
    <rPh sb="5" eb="6">
      <t>コロ</t>
    </rPh>
    <rPh sb="6" eb="8">
      <t>カイシ</t>
    </rPh>
    <phoneticPr fontId="1"/>
  </si>
  <si>
    <t>人形浄瑠璃
人形と義太夫生演奏
鳴り物生演奏</t>
    <rPh sb="0" eb="2">
      <t>ニンギョウ</t>
    </rPh>
    <rPh sb="2" eb="5">
      <t>ジョウルリ</t>
    </rPh>
    <rPh sb="6" eb="8">
      <t>ニンギョウ</t>
    </rPh>
    <rPh sb="9" eb="12">
      <t>ギダユウ</t>
    </rPh>
    <rPh sb="12" eb="13">
      <t>ナマ</t>
    </rPh>
    <rPh sb="13" eb="15">
      <t>エンソウ</t>
    </rPh>
    <rPh sb="16" eb="17">
      <t>ナ</t>
    </rPh>
    <rPh sb="18" eb="19">
      <t>モノ</t>
    </rPh>
    <rPh sb="19" eb="20">
      <t>ナマ</t>
    </rPh>
    <rPh sb="20" eb="22">
      <t>エンソウ</t>
    </rPh>
    <phoneticPr fontId="1"/>
  </si>
  <si>
    <t>会場条件は、記載通りでなく条件が多少合わない場合も実施可能な場合がありますので、ご相談下さい（舞台間口、奥行き。ピアノの移動など）</t>
    <rPh sb="0" eb="2">
      <t>カイジョウ</t>
    </rPh>
    <rPh sb="2" eb="4">
      <t>ジョウケン</t>
    </rPh>
    <rPh sb="6" eb="8">
      <t>キサイ</t>
    </rPh>
    <rPh sb="8" eb="9">
      <t>トオ</t>
    </rPh>
    <rPh sb="13" eb="15">
      <t>ジョウケン</t>
    </rPh>
    <rPh sb="16" eb="18">
      <t>タショウ</t>
    </rPh>
    <rPh sb="18" eb="19">
      <t>ア</t>
    </rPh>
    <rPh sb="22" eb="24">
      <t>バアイ</t>
    </rPh>
    <rPh sb="25" eb="27">
      <t>ジッシ</t>
    </rPh>
    <rPh sb="27" eb="29">
      <t>カノウ</t>
    </rPh>
    <rPh sb="30" eb="32">
      <t>バアイ</t>
    </rPh>
    <rPh sb="41" eb="43">
      <t>ソウダン</t>
    </rPh>
    <rPh sb="43" eb="44">
      <t>クダ</t>
    </rPh>
    <rPh sb="47" eb="49">
      <t>ブタイ</t>
    </rPh>
    <rPh sb="49" eb="51">
      <t>マグチ</t>
    </rPh>
    <rPh sb="52" eb="54">
      <t>オクユ</t>
    </rPh>
    <rPh sb="60" eb="62">
      <t>イドウ</t>
    </rPh>
    <phoneticPr fontId="1"/>
  </si>
  <si>
    <t>出演生徒4名は、本公演当日の11時頃から20分程度本番用の稽古を行います。開始時間は応相談。</t>
    <rPh sb="0" eb="2">
      <t>シュツエン</t>
    </rPh>
    <rPh sb="2" eb="4">
      <t>セイト</t>
    </rPh>
    <rPh sb="5" eb="6">
      <t>メイ</t>
    </rPh>
    <rPh sb="8" eb="11">
      <t>ホンコウエン</t>
    </rPh>
    <rPh sb="11" eb="13">
      <t>トウジツ</t>
    </rPh>
    <rPh sb="16" eb="17">
      <t>ジ</t>
    </rPh>
    <rPh sb="17" eb="18">
      <t>コロ</t>
    </rPh>
    <rPh sb="22" eb="23">
      <t>フン</t>
    </rPh>
    <rPh sb="23" eb="25">
      <t>テイド</t>
    </rPh>
    <rPh sb="25" eb="27">
      <t>ホンバン</t>
    </rPh>
    <rPh sb="27" eb="28">
      <t>ヨウ</t>
    </rPh>
    <rPh sb="29" eb="31">
      <t>ケイコ</t>
    </rPh>
    <rPh sb="32" eb="33">
      <t>オコナ</t>
    </rPh>
    <rPh sb="37" eb="39">
      <t>カイシ</t>
    </rPh>
    <rPh sb="39" eb="41">
      <t>ジカン</t>
    </rPh>
    <rPh sb="42" eb="43">
      <t>オウ</t>
    </rPh>
    <rPh sb="43" eb="45">
      <t>ソウダン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</si>
</sst>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9">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5" borderId="7" xfId="0" applyFont="1" applyFill="1" applyBorder="1" applyAlignment="1">
      <alignment horizontal="left" vertical="center" wrapText="1"/>
    </xf>
    <xf numFmtId="0" fontId="21"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8" borderId="0" xfId="0" applyFont="1" applyFill="1" applyAlignment="1">
      <alignment horizontal="center" vertical="center"/>
    </xf>
    <xf numFmtId="0" fontId="32" fillId="8" borderId="0" xfId="0" applyFont="1" applyFill="1" applyAlignment="1">
      <alignment vertical="center" wrapText="1"/>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565262" y="20473574"/>
          <a:ext cx="7766731" cy="8868814"/>
          <a:chOff x="362857" y="10982477"/>
          <a:chExt cx="5733143" cy="7099228"/>
        </a:xfrm>
      </xdr:grpSpPr>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00000000-0008-0000-0100-00000A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8</xdr:col>
      <xdr:colOff>284646</xdr:colOff>
      <xdr:row>70</xdr:row>
      <xdr:rowOff>16602</xdr:rowOff>
    </xdr:from>
    <xdr:to>
      <xdr:col>10</xdr:col>
      <xdr:colOff>539453</xdr:colOff>
      <xdr:row>73</xdr:row>
      <xdr:rowOff>59190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rot="2274247">
          <a:off x="5801209" y="22963915"/>
          <a:ext cx="1778807" cy="709338"/>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484186</xdr:colOff>
      <xdr:row>74</xdr:row>
      <xdr:rowOff>95250</xdr:rowOff>
    </xdr:from>
    <xdr:to>
      <xdr:col>9</xdr:col>
      <xdr:colOff>47624</xdr:colOff>
      <xdr:row>88</xdr:row>
      <xdr:rowOff>139474</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2190749" y="23931563"/>
          <a:ext cx="4135438" cy="309222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0000000-0008-0000-0100-000017000000}"/>
            </a:ext>
          </a:extLst>
        </xdr:cNvPr>
        <xdr:cNvGrpSpPr/>
      </xdr:nvGrpSpPr>
      <xdr:grpSpPr>
        <a:xfrm>
          <a:off x="12185180" y="23310796"/>
          <a:ext cx="731747" cy="1811392"/>
          <a:chOff x="5321905" y="13014477"/>
          <a:chExt cx="677334" cy="1439333"/>
        </a:xfrm>
      </xdr:grpSpPr>
      <xdr:cxnSp macro="">
        <xdr:nvCxnSpPr>
          <xdr:cNvPr id="24" name="直線矢印コネクタ 23">
            <a:extLst>
              <a:ext uri="{FF2B5EF4-FFF2-40B4-BE49-F238E27FC236}">
                <a16:creationId xmlns:a16="http://schemas.microsoft.com/office/drawing/2014/main" id="{00000000-0008-0000-0100-00001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00000000-0008-0000-0100-00001C000000}"/>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246062</xdr:colOff>
      <xdr:row>59</xdr:row>
      <xdr:rowOff>111125</xdr:rowOff>
    </xdr:from>
    <xdr:to>
      <xdr:col>8</xdr:col>
      <xdr:colOff>730251</xdr:colOff>
      <xdr:row>67</xdr:row>
      <xdr:rowOff>63499</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952625" y="20558125"/>
          <a:ext cx="4294189" cy="178593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8</xdr:col>
      <xdr:colOff>159768</xdr:colOff>
      <xdr:row>60</xdr:row>
      <xdr:rowOff>15876</xdr:rowOff>
    </xdr:from>
    <xdr:to>
      <xdr:col>9</xdr:col>
      <xdr:colOff>206643</xdr:colOff>
      <xdr:row>66</xdr:row>
      <xdr:rowOff>166687</xdr:rowOff>
    </xdr:to>
    <xdr:grpSp>
      <xdr:nvGrpSpPr>
        <xdr:cNvPr id="31" name="グループ化 30">
          <a:extLst>
            <a:ext uri="{FF2B5EF4-FFF2-40B4-BE49-F238E27FC236}">
              <a16:creationId xmlns:a16="http://schemas.microsoft.com/office/drawing/2014/main" id="{00000000-0008-0000-0100-00001F000000}"/>
            </a:ext>
          </a:extLst>
        </xdr:cNvPr>
        <xdr:cNvGrpSpPr/>
      </xdr:nvGrpSpPr>
      <xdr:grpSpPr>
        <a:xfrm>
          <a:off x="6196237" y="20685126"/>
          <a:ext cx="880312" cy="1508124"/>
          <a:chOff x="5313592" y="13014476"/>
          <a:chExt cx="677334" cy="1439333"/>
        </a:xfrm>
      </xdr:grpSpPr>
      <xdr:cxnSp macro="">
        <xdr:nvCxnSpPr>
          <xdr:cNvPr id="32" name="直線矢印コネクタ 31">
            <a:extLst>
              <a:ext uri="{FF2B5EF4-FFF2-40B4-BE49-F238E27FC236}">
                <a16:creationId xmlns:a16="http://schemas.microsoft.com/office/drawing/2014/main" id="{00000000-0008-0000-0100-000020000000}"/>
              </a:ext>
            </a:extLst>
          </xdr:cNvPr>
          <xdr:cNvCxnSpPr/>
        </xdr:nvCxnSpPr>
        <xdr:spPr>
          <a:xfrm>
            <a:off x="5660572" y="13014476"/>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4.5</a:t>
            </a:r>
            <a:r>
              <a:rPr kumimoji="1" lang="ja-JP" altLang="en-US" sz="1400" b="1"/>
              <a:t>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00000000-0008-0000-0100-000022000000}"/>
            </a:ext>
          </a:extLst>
        </xdr:cNvPr>
        <xdr:cNvGrpSpPr/>
      </xdr:nvGrpSpPr>
      <xdr:grpSpPr>
        <a:xfrm>
          <a:off x="13480441" y="23303894"/>
          <a:ext cx="782478" cy="1818294"/>
          <a:chOff x="5321905" y="13014477"/>
          <a:chExt cx="677334" cy="1439333"/>
        </a:xfrm>
      </xdr:grpSpPr>
      <xdr:cxnSp macro="">
        <xdr:nvCxnSpPr>
          <xdr:cNvPr id="35" name="直線矢印コネクタ 34">
            <a:extLst>
              <a:ext uri="{FF2B5EF4-FFF2-40B4-BE49-F238E27FC236}">
                <a16:creationId xmlns:a16="http://schemas.microsoft.com/office/drawing/2014/main" id="{00000000-0008-0000-0100-00002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0000000-0008-0000-0100-000025000000}"/>
            </a:ext>
          </a:extLst>
        </xdr:cNvPr>
        <xdr:cNvGrpSpPr/>
      </xdr:nvGrpSpPr>
      <xdr:grpSpPr>
        <a:xfrm>
          <a:off x="14224331" y="23303894"/>
          <a:ext cx="731747" cy="1818294"/>
          <a:chOff x="5305280" y="13014477"/>
          <a:chExt cx="677334" cy="1439333"/>
        </a:xfrm>
      </xdr:grpSpPr>
      <xdr:cxnSp macro="">
        <xdr:nvCxnSpPr>
          <xdr:cNvPr id="38" name="直線矢印コネクタ 37">
            <a:extLst>
              <a:ext uri="{FF2B5EF4-FFF2-40B4-BE49-F238E27FC236}">
                <a16:creationId xmlns:a16="http://schemas.microsoft.com/office/drawing/2014/main" id="{00000000-0008-0000-0100-000026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00000000-0008-0000-0100-000028000000}"/>
            </a:ext>
          </a:extLst>
        </xdr:cNvPr>
        <xdr:cNvGrpSpPr/>
      </xdr:nvGrpSpPr>
      <xdr:grpSpPr>
        <a:xfrm>
          <a:off x="14935463" y="23303894"/>
          <a:ext cx="596266" cy="1818294"/>
          <a:chOff x="5301285" y="13014477"/>
          <a:chExt cx="677334" cy="1439333"/>
        </a:xfrm>
      </xdr:grpSpPr>
      <xdr:cxnSp macro="">
        <xdr:nvCxnSpPr>
          <xdr:cNvPr id="41" name="直線矢印コネクタ 40">
            <a:extLst>
              <a:ext uri="{FF2B5EF4-FFF2-40B4-BE49-F238E27FC236}">
                <a16:creationId xmlns:a16="http://schemas.microsoft.com/office/drawing/2014/main" id="{00000000-0008-0000-0100-000029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8</xdr:col>
      <xdr:colOff>8111</xdr:colOff>
      <xdr:row>73</xdr:row>
      <xdr:rowOff>37101</xdr:rowOff>
    </xdr:from>
    <xdr:to>
      <xdr:col>10</xdr:col>
      <xdr:colOff>266835</xdr:colOff>
      <xdr:row>74</xdr:row>
      <xdr:rowOff>23050</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rot="2311727">
          <a:off x="6044580" y="23730539"/>
          <a:ext cx="1925599" cy="224074"/>
          <a:chOff x="1076477" y="15042163"/>
          <a:chExt cx="4160761" cy="127999"/>
        </a:xfrm>
      </xdr:grpSpPr>
      <xdr:cxnSp macro="">
        <xdr:nvCxnSpPr>
          <xdr:cNvPr id="44" name="直線矢印コネクタ 43">
            <a:extLst>
              <a:ext uri="{FF2B5EF4-FFF2-40B4-BE49-F238E27FC236}">
                <a16:creationId xmlns:a16="http://schemas.microsoft.com/office/drawing/2014/main" id="{00000000-0008-0000-0100-00002C000000}"/>
              </a:ext>
            </a:extLst>
          </xdr:cNvPr>
          <xdr:cNvCxnSpPr/>
        </xdr:nvCxnSpPr>
        <xdr:spPr>
          <a:xfrm>
            <a:off x="1076477" y="15070673"/>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062346" y="15042163"/>
            <a:ext cx="1787972" cy="1279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400" b="1"/>
              <a:t>4.5</a:t>
            </a:r>
            <a:r>
              <a:rPr kumimoji="1" lang="ja-JP" altLang="en-US" sz="1400" b="1"/>
              <a:t>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00000000-0008-0000-0100-00002E000000}"/>
            </a:ext>
          </a:extLst>
        </xdr:cNvPr>
        <xdr:cNvGrpSpPr/>
      </xdr:nvGrpSpPr>
      <xdr:grpSpPr>
        <a:xfrm>
          <a:off x="10977886" y="21866729"/>
          <a:ext cx="4621786" cy="300314"/>
          <a:chOff x="1076477" y="14905835"/>
          <a:chExt cx="4160761" cy="346542"/>
        </a:xfrm>
      </xdr:grpSpPr>
      <xdr:cxnSp macro="">
        <xdr:nvCxnSpPr>
          <xdr:cNvPr id="47" name="直線矢印コネクタ 46">
            <a:extLst>
              <a:ext uri="{FF2B5EF4-FFF2-40B4-BE49-F238E27FC236}">
                <a16:creationId xmlns:a16="http://schemas.microsoft.com/office/drawing/2014/main" id="{00000000-0008-0000-0100-00002F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00000000-0008-0000-0100-000031000000}"/>
            </a:ext>
          </a:extLst>
        </xdr:cNvPr>
        <xdr:cNvGrpSpPr/>
      </xdr:nvGrpSpPr>
      <xdr:grpSpPr>
        <a:xfrm>
          <a:off x="10974849" y="21463711"/>
          <a:ext cx="4634486" cy="227703"/>
          <a:chOff x="1076477" y="14915673"/>
          <a:chExt cx="4160761" cy="346542"/>
        </a:xfrm>
      </xdr:grpSpPr>
      <xdr:cxnSp macro="">
        <xdr:nvCxnSpPr>
          <xdr:cNvPr id="50" name="直線矢印コネクタ 49">
            <a:extLst>
              <a:ext uri="{FF2B5EF4-FFF2-40B4-BE49-F238E27FC236}">
                <a16:creationId xmlns:a16="http://schemas.microsoft.com/office/drawing/2014/main" id="{00000000-0008-0000-0100-000032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3</xdr:col>
      <xdr:colOff>437162</xdr:colOff>
      <xdr:row>89</xdr:row>
      <xdr:rowOff>117617</xdr:rowOff>
    </xdr:from>
    <xdr:to>
      <xdr:col>9</xdr:col>
      <xdr:colOff>71437</xdr:colOff>
      <xdr:row>90</xdr:row>
      <xdr:rowOff>119063</xdr:rowOff>
    </xdr:to>
    <xdr:grpSp>
      <xdr:nvGrpSpPr>
        <xdr:cNvPr id="52" name="グループ化 51">
          <a:extLst>
            <a:ext uri="{FF2B5EF4-FFF2-40B4-BE49-F238E27FC236}">
              <a16:creationId xmlns:a16="http://schemas.microsoft.com/office/drawing/2014/main" id="{00000000-0008-0000-0100-000034000000}"/>
            </a:ext>
          </a:extLst>
        </xdr:cNvPr>
        <xdr:cNvGrpSpPr/>
      </xdr:nvGrpSpPr>
      <xdr:grpSpPr>
        <a:xfrm>
          <a:off x="2306443" y="27525805"/>
          <a:ext cx="4634900" cy="239571"/>
          <a:chOff x="1076477" y="14924221"/>
          <a:chExt cx="4160761" cy="349123"/>
        </a:xfrm>
      </xdr:grpSpPr>
      <xdr:cxnSp macro="">
        <xdr:nvCxnSpPr>
          <xdr:cNvPr id="53" name="直線矢印コネクタ 52">
            <a:extLst>
              <a:ext uri="{FF2B5EF4-FFF2-40B4-BE49-F238E27FC236}">
                <a16:creationId xmlns:a16="http://schemas.microsoft.com/office/drawing/2014/main" id="{00000000-0008-0000-0100-000035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1566236" y="14924221"/>
            <a:ext cx="2934363" cy="34912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広さは鑑賞人数により変動します</a:t>
            </a:r>
          </a:p>
        </xdr:txBody>
      </xdr:sp>
    </xdr:grpSp>
    <xdr:clientData/>
  </xdr:twoCellAnchor>
  <xdr:twoCellAnchor>
    <xdr:from>
      <xdr:col>1</xdr:col>
      <xdr:colOff>579437</xdr:colOff>
      <xdr:row>68</xdr:row>
      <xdr:rowOff>187297</xdr:rowOff>
    </xdr:from>
    <xdr:to>
      <xdr:col>3</xdr:col>
      <xdr:colOff>0</xdr:colOff>
      <xdr:row>81</xdr:row>
      <xdr:rowOff>174625</xdr:rowOff>
    </xdr:to>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762000" y="22690110"/>
          <a:ext cx="944563" cy="281307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3</xdr:col>
      <xdr:colOff>198436</xdr:colOff>
      <xdr:row>68</xdr:row>
      <xdr:rowOff>86372</xdr:rowOff>
    </xdr:from>
    <xdr:to>
      <xdr:col>4</xdr:col>
      <xdr:colOff>349249</xdr:colOff>
      <xdr:row>72</xdr:row>
      <xdr:rowOff>47626</xdr:rowOff>
    </xdr:to>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1904999" y="22589185"/>
          <a:ext cx="912813" cy="85025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15</xdr:col>
      <xdr:colOff>86762</xdr:colOff>
      <xdr:row>59</xdr:row>
      <xdr:rowOff>166657</xdr:rowOff>
    </xdr:from>
    <xdr:to>
      <xdr:col>20</xdr:col>
      <xdr:colOff>460377</xdr:colOff>
      <xdr:row>60</xdr:row>
      <xdr:rowOff>212186</xdr:rowOff>
    </xdr:to>
    <xdr:grpSp>
      <xdr:nvGrpSpPr>
        <xdr:cNvPr id="57" name="グループ化 56">
          <a:extLst>
            <a:ext uri="{FF2B5EF4-FFF2-40B4-BE49-F238E27FC236}">
              <a16:creationId xmlns:a16="http://schemas.microsoft.com/office/drawing/2014/main" id="{00000000-0008-0000-0100-000039000000}"/>
            </a:ext>
          </a:extLst>
        </xdr:cNvPr>
        <xdr:cNvGrpSpPr/>
      </xdr:nvGrpSpPr>
      <xdr:grpSpPr>
        <a:xfrm>
          <a:off x="10469012" y="20609688"/>
          <a:ext cx="3112053" cy="271748"/>
          <a:chOff x="13833070" y="10574866"/>
          <a:chExt cx="1540566" cy="533056"/>
        </a:xfrm>
      </xdr:grpSpPr>
      <xdr:cxnSp macro="">
        <xdr:nvCxnSpPr>
          <xdr:cNvPr id="58" name="直線矢印コネクタ 57">
            <a:extLst>
              <a:ext uri="{FF2B5EF4-FFF2-40B4-BE49-F238E27FC236}">
                <a16:creationId xmlns:a16="http://schemas.microsoft.com/office/drawing/2014/main" id="{00000000-0008-0000-0100-00003A000000}"/>
              </a:ext>
            </a:extLst>
          </xdr:cNvPr>
          <xdr:cNvCxnSpPr/>
        </xdr:nvCxnSpPr>
        <xdr:spPr>
          <a:xfrm>
            <a:off x="13833070" y="10846806"/>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14362175" y="10574866"/>
            <a:ext cx="379168" cy="53305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00000000-0008-0000-0100-00003C000000}"/>
            </a:ext>
          </a:extLst>
        </xdr:cNvPr>
        <xdr:cNvGrpSpPr/>
      </xdr:nvGrpSpPr>
      <xdr:grpSpPr>
        <a:xfrm>
          <a:off x="13903600" y="20452693"/>
          <a:ext cx="1692759" cy="263673"/>
          <a:chOff x="13749130" y="11015869"/>
          <a:chExt cx="1540566" cy="275717"/>
        </a:xfrm>
      </xdr:grpSpPr>
      <xdr:cxnSp macro="">
        <xdr:nvCxnSpPr>
          <xdr:cNvPr id="61" name="直線矢印コネクタ 60">
            <a:extLst>
              <a:ext uri="{FF2B5EF4-FFF2-40B4-BE49-F238E27FC236}">
                <a16:creationId xmlns:a16="http://schemas.microsoft.com/office/drawing/2014/main" id="{00000000-0008-0000-0100-00003D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00000000-0008-0000-0100-000040000000}"/>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00000000-0008-0000-0100-00004500000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259936</xdr:colOff>
      <xdr:row>56</xdr:row>
      <xdr:rowOff>31750</xdr:rowOff>
    </xdr:from>
    <xdr:to>
      <xdr:col>14</xdr:col>
      <xdr:colOff>342763</xdr:colOff>
      <xdr:row>57</xdr:row>
      <xdr:rowOff>30784</xdr:rowOff>
    </xdr:to>
    <xdr:cxnSp macro="">
      <xdr:nvCxnSpPr>
        <xdr:cNvPr id="70" name="直線コネクタ 69">
          <a:extLst>
            <a:ext uri="{FF2B5EF4-FFF2-40B4-BE49-F238E27FC236}">
              <a16:creationId xmlns:a16="http://schemas.microsoft.com/office/drawing/2014/main" id="{00000000-0008-0000-0100-000046000000}"/>
            </a:ext>
          </a:extLst>
        </xdr:cNvPr>
        <xdr:cNvCxnSpPr/>
      </xdr:nvCxnSpPr>
      <xdr:spPr>
        <a:xfrm>
          <a:off x="8753061" y="19891375"/>
          <a:ext cx="59082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00000000-0008-0000-0100-000047000000}"/>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00000000-0008-0000-0100-000048000000}"/>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00000000-0008-0000-0100-000049000000}"/>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00000000-0008-0000-0100-00004A000000}"/>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00000000-0008-0000-0100-00004B000000}"/>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00000000-0008-0000-0100-00004C000000}"/>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00000000-0008-0000-0100-00004E000000}"/>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00000000-0008-0000-0100-000050000000}"/>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00000000-0008-0000-0100-000051000000}"/>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00000000-0008-0000-0100-000052000000}"/>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00000000-0008-0000-0100-00005300000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00000000-0008-0000-0100-000054000000}"/>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00000000-0008-0000-0100-000055000000}"/>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00000000-0008-0000-0100-000059000000}"/>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00000000-0008-0000-0100-00005A000000}"/>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00000000-0008-0000-0100-00005B000000}"/>
            </a:ext>
          </a:extLst>
        </xdr:cNvPr>
        <xdr:cNvGrpSpPr/>
      </xdr:nvGrpSpPr>
      <xdr:grpSpPr>
        <a:xfrm>
          <a:off x="17251892" y="20526360"/>
          <a:ext cx="2893483" cy="1339197"/>
          <a:chOff x="15063968" y="25099755"/>
          <a:chExt cx="6458769" cy="337392"/>
        </a:xfrm>
      </xdr:grpSpPr>
      <xdr:sp macro="" textlink="">
        <xdr:nvSpPr>
          <xdr:cNvPr id="92" name="吹き出し: 角を丸めた四角形 95">
            <a:extLst>
              <a:ext uri="{FF2B5EF4-FFF2-40B4-BE49-F238E27FC236}">
                <a16:creationId xmlns:a16="http://schemas.microsoft.com/office/drawing/2014/main" id="{00000000-0008-0000-0100-00005C000000}"/>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00000000-0008-0000-0100-00005F000000}"/>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3</xdr:col>
      <xdr:colOff>277814</xdr:colOff>
      <xdr:row>65</xdr:row>
      <xdr:rowOff>95237</xdr:rowOff>
    </xdr:from>
    <xdr:to>
      <xdr:col>8</xdr:col>
      <xdr:colOff>746126</xdr:colOff>
      <xdr:row>66</xdr:row>
      <xdr:rowOff>187423</xdr:rowOff>
    </xdr:to>
    <xdr:grpSp>
      <xdr:nvGrpSpPr>
        <xdr:cNvPr id="15" name="グループ化 14">
          <a:extLst>
            <a:ext uri="{FF2B5EF4-FFF2-40B4-BE49-F238E27FC236}">
              <a16:creationId xmlns:a16="http://schemas.microsoft.com/office/drawing/2014/main" id="{00000000-0008-0000-0100-00000F000000}"/>
            </a:ext>
          </a:extLst>
        </xdr:cNvPr>
        <xdr:cNvGrpSpPr/>
      </xdr:nvGrpSpPr>
      <xdr:grpSpPr>
        <a:xfrm>
          <a:off x="2147095" y="21895581"/>
          <a:ext cx="4635500" cy="318405"/>
          <a:chOff x="1076477" y="14916957"/>
          <a:chExt cx="4160761" cy="303945"/>
        </a:xfrm>
      </xdr:grpSpPr>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794000" y="14916957"/>
            <a:ext cx="1056317" cy="30394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400" b="1"/>
              <a:t>9</a:t>
            </a:r>
            <a:r>
              <a:rPr kumimoji="1" lang="ja-JP" altLang="en-US" sz="1400" b="1"/>
              <a:t>ｍ</a:t>
            </a:r>
          </a:p>
        </xdr:txBody>
      </xdr:sp>
    </xdr:grpSp>
    <xdr:clientData/>
  </xdr:twoCellAnchor>
  <xdr:twoCellAnchor>
    <xdr:from>
      <xdr:col>10</xdr:col>
      <xdr:colOff>149901</xdr:colOff>
      <xdr:row>72</xdr:row>
      <xdr:rowOff>217479</xdr:rowOff>
    </xdr:from>
    <xdr:to>
      <xdr:col>10</xdr:col>
      <xdr:colOff>753056</xdr:colOff>
      <xdr:row>76</xdr:row>
      <xdr:rowOff>29501</xdr:rowOff>
    </xdr:to>
    <xdr:grpSp>
      <xdr:nvGrpSpPr>
        <xdr:cNvPr id="18" name="グループ化 17">
          <a:extLst>
            <a:ext uri="{FF2B5EF4-FFF2-40B4-BE49-F238E27FC236}">
              <a16:creationId xmlns:a16="http://schemas.microsoft.com/office/drawing/2014/main" id="{00000000-0008-0000-0100-000012000000}"/>
            </a:ext>
          </a:extLst>
        </xdr:cNvPr>
        <xdr:cNvGrpSpPr/>
      </xdr:nvGrpSpPr>
      <xdr:grpSpPr>
        <a:xfrm rot="2110254">
          <a:off x="7853245" y="23672792"/>
          <a:ext cx="603155" cy="764522"/>
          <a:chOff x="5254603" y="13048715"/>
          <a:chExt cx="677334" cy="1439333"/>
        </a:xfrm>
      </xdr:grpSpPr>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a:off x="5548055" y="13048715"/>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5254603" y="13402785"/>
            <a:ext cx="677334" cy="59475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1.8</a:t>
            </a:r>
            <a:r>
              <a:rPr kumimoji="1" lang="ja-JP" altLang="en-US" sz="1100" b="1"/>
              <a:t>ｍ</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200-00000B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00000000-0008-0000-0200-00001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00000000-0008-0000-0200-00001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0000000-0008-0000-0200-000017000000}"/>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00000000-0008-0000-0200-00001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00000000-0008-0000-0200-00001C000000}"/>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00000000-0008-0000-0200-00001F000000}"/>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00000000-0008-0000-0200-000020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00000000-0008-0000-0200-000022000000}"/>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00000000-0008-0000-0200-00002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0000000-0008-0000-0200-000025000000}"/>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00000000-0008-0000-0200-000026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00000000-0008-0000-0200-000027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00000000-0008-0000-0200-000028000000}"/>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00000000-0008-0000-0200-000029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00000000-0008-0000-0200-00002C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00000000-0008-0000-0200-00002E000000}"/>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00000000-0008-0000-0200-00002F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00000000-0008-0000-0200-000030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00000000-0008-0000-0200-000031000000}"/>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00000000-0008-0000-0200-000032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00000000-0008-0000-0200-000034000000}"/>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00000000-0008-0000-0200-000035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0000000-0008-0000-0200-000036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00000000-0008-0000-0200-000038000000}"/>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00000000-0008-0000-0200-000039000000}"/>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00000000-0008-0000-0200-00003A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00000000-0008-0000-0200-00003B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00000000-0008-0000-0200-00003C000000}"/>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00000000-0008-0000-0200-00003D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00000000-0008-0000-0200-00003E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00000000-0008-0000-0200-000040000000}"/>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00000000-0008-0000-0200-000041000000}"/>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00000000-0008-0000-0200-000042000000}"/>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00000000-0008-0000-0200-00004500000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00000000-0008-0000-0200-000046000000}"/>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00000000-0008-0000-0200-000047000000}"/>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00000000-0008-0000-0200-000048000000}"/>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00000000-0008-0000-0200-000049000000}"/>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00000000-0008-0000-0200-00004A000000}"/>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00000000-0008-0000-0200-00004B000000}"/>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00000000-0008-0000-0200-00004C000000}"/>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00000000-0008-0000-0200-00004D000000}"/>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00000000-0008-0000-0200-00004F000000}"/>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00000000-0008-0000-0200-000051000000}"/>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00000000-0008-0000-0200-000052000000}"/>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00000000-0008-0000-0200-00005300000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00000000-0008-0000-0200-000054000000}"/>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00000000-0008-0000-0200-000055000000}"/>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00000000-0008-0000-0200-000056000000}"/>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00000000-0008-0000-0200-000057000000}"/>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00000000-0008-0000-0200-000058000000}"/>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00000000-0008-0000-0200-000059000000}"/>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00000000-0008-0000-0200-00005A000000}"/>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00000000-0008-0000-0200-00005B000000}"/>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00000000-0008-0000-0200-00005C000000}"/>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00000000-0008-0000-0200-00005D000000}"/>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00000000-0008-0000-0200-00005E000000}"/>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00000000-0008-0000-0200-00005F000000}"/>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80" zoomScaleNormal="106" zoomScaleSheetLayoutView="80" workbookViewId="0">
      <selection activeCell="J48" sqref="J48:K48"/>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1" t="s">
        <v>439</v>
      </c>
      <c r="C1" s="161"/>
      <c r="D1" s="161"/>
      <c r="E1" s="161"/>
      <c r="F1" s="161"/>
      <c r="G1" s="161"/>
      <c r="H1" s="161"/>
      <c r="I1" s="161"/>
      <c r="J1" s="161"/>
      <c r="K1" s="161"/>
      <c r="L1" s="25"/>
      <c r="M1" s="43"/>
      <c r="N1" s="43"/>
      <c r="O1" s="43"/>
      <c r="P1" s="43"/>
      <c r="Q1" s="43"/>
      <c r="R1" s="43"/>
      <c r="S1" s="43"/>
      <c r="T1" s="43"/>
      <c r="U1" s="43"/>
      <c r="V1" s="43"/>
      <c r="W1" s="43"/>
      <c r="X1" s="43"/>
      <c r="Y1" s="43"/>
    </row>
    <row r="2" spans="1:26" ht="27.95" customHeight="1" x14ac:dyDescent="0.15">
      <c r="A2" s="28"/>
      <c r="B2" s="26" t="s">
        <v>0</v>
      </c>
      <c r="C2" s="74" t="s">
        <v>145</v>
      </c>
      <c r="D2" s="27" t="s">
        <v>5</v>
      </c>
      <c r="E2" s="29" t="str">
        <f>VLOOKUP($C$2,'R7_制作団体一覧'!A:H,2,FALSE)</f>
        <v>伝統芸能分野</v>
      </c>
      <c r="F2" s="26" t="s">
        <v>2</v>
      </c>
      <c r="G2" s="30" t="str">
        <f>VLOOKUP($C$2,'R7_制作団体一覧'!A:H,3,FALSE)</f>
        <v>人形浄瑠璃等</v>
      </c>
      <c r="H2" s="27" t="s">
        <v>20</v>
      </c>
      <c r="I2" s="29" t="str">
        <f>VLOOKUP($C$2,'R7_制作団体一覧'!A:H,5,FALSE)</f>
        <v>A区分</v>
      </c>
      <c r="J2" s="27" t="s">
        <v>3</v>
      </c>
      <c r="K2" s="29" t="str">
        <f>VLOOKUP($C$2,'R7_制作団体一覧'!A:H,6,FALSE)</f>
        <v>E</v>
      </c>
      <c r="L2" s="28"/>
      <c r="M2" s="43"/>
      <c r="N2" s="43"/>
      <c r="O2" s="43"/>
      <c r="P2" s="43"/>
      <c r="Q2" s="43"/>
      <c r="R2" s="43"/>
      <c r="S2" s="43"/>
      <c r="T2" s="43"/>
      <c r="U2" s="43"/>
      <c r="V2" s="43"/>
      <c r="W2" s="43"/>
      <c r="X2" s="43"/>
      <c r="Y2" s="43"/>
      <c r="Z2" s="43"/>
    </row>
    <row r="3" spans="1:26" ht="27.95" customHeight="1" x14ac:dyDescent="0.15">
      <c r="A3" s="28"/>
      <c r="B3" s="27" t="s">
        <v>1</v>
      </c>
      <c r="C3" s="162" t="str">
        <f>VLOOKUP($C$2,'R7_制作団体一覧'!A:H,8,FALSE)</f>
        <v>糸あやつり人形一糸座</v>
      </c>
      <c r="D3" s="162"/>
      <c r="E3" s="162"/>
      <c r="F3" s="162"/>
      <c r="G3" s="27" t="s">
        <v>4</v>
      </c>
      <c r="H3" s="163" t="str">
        <f>VLOOKUP($C$2,'R7_制作団体一覧'!A:H,7,FALSE)</f>
        <v>一般社団法人一糸座</v>
      </c>
      <c r="I3" s="163"/>
      <c r="J3" s="163"/>
      <c r="K3" s="163"/>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4" t="s">
        <v>471</v>
      </c>
      <c r="C5" s="164"/>
      <c r="D5" s="164"/>
      <c r="E5" s="164"/>
      <c r="F5" s="164"/>
      <c r="G5" s="164"/>
      <c r="H5" s="164"/>
      <c r="I5" s="164"/>
      <c r="J5" s="164"/>
      <c r="K5" s="164"/>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3" t="s">
        <v>462</v>
      </c>
      <c r="C7" s="93"/>
      <c r="D7" s="93"/>
      <c r="E7" s="93"/>
      <c r="F7" s="93"/>
      <c r="G7" s="93"/>
      <c r="H7" s="93"/>
      <c r="I7" s="93"/>
      <c r="J7" s="93"/>
      <c r="K7" s="93"/>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2" t="s">
        <v>38</v>
      </c>
      <c r="C9" s="143"/>
      <c r="D9" s="143"/>
      <c r="E9" s="165" t="s">
        <v>423</v>
      </c>
      <c r="F9" s="166"/>
      <c r="G9" s="117" t="s">
        <v>47</v>
      </c>
      <c r="H9" s="167"/>
      <c r="I9" s="167"/>
      <c r="J9" s="47">
        <v>60</v>
      </c>
      <c r="K9" s="48" t="s">
        <v>440</v>
      </c>
      <c r="L9" s="37"/>
      <c r="M9" s="43"/>
      <c r="N9" s="43"/>
      <c r="O9" s="43"/>
      <c r="P9" s="43"/>
      <c r="Q9" s="43"/>
      <c r="R9" s="43"/>
      <c r="S9" s="43"/>
      <c r="T9" s="43"/>
      <c r="U9" s="43"/>
      <c r="V9" s="43"/>
      <c r="W9" s="43"/>
      <c r="X9" s="43"/>
      <c r="Y9" s="43"/>
      <c r="Z9" s="43"/>
    </row>
    <row r="10" spans="1:26" ht="27.95" customHeight="1" x14ac:dyDescent="0.15">
      <c r="A10" s="37"/>
      <c r="B10" s="168" t="s">
        <v>39</v>
      </c>
      <c r="C10" s="169"/>
      <c r="D10" s="170"/>
      <c r="E10" s="49" t="s">
        <v>41</v>
      </c>
      <c r="F10" s="50">
        <v>8</v>
      </c>
      <c r="G10" s="51" t="s">
        <v>40</v>
      </c>
      <c r="H10" s="52" t="s">
        <v>42</v>
      </c>
      <c r="I10" s="53">
        <v>4</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1"/>
      <c r="C11" s="172"/>
      <c r="D11" s="173"/>
      <c r="E11" s="55" t="s">
        <v>7</v>
      </c>
      <c r="F11" s="56">
        <v>3</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6" t="s">
        <v>43</v>
      </c>
      <c r="C12" s="147"/>
      <c r="D12" s="148"/>
      <c r="E12" s="60" t="s">
        <v>44</v>
      </c>
      <c r="F12" s="174" t="s">
        <v>419</v>
      </c>
      <c r="G12" s="174"/>
      <c r="H12" s="175" t="s">
        <v>45</v>
      </c>
      <c r="I12" s="176"/>
      <c r="J12" s="177" t="s">
        <v>613</v>
      </c>
      <c r="K12" s="178"/>
      <c r="L12" s="34"/>
      <c r="M12" s="43"/>
      <c r="N12" s="43"/>
      <c r="O12" s="43"/>
      <c r="P12" s="43"/>
      <c r="Q12" s="43"/>
      <c r="R12" s="43"/>
      <c r="S12" s="43"/>
      <c r="T12" s="43"/>
      <c r="U12" s="43"/>
      <c r="V12" s="43"/>
      <c r="W12" s="43"/>
      <c r="X12" s="43"/>
      <c r="Y12" s="43"/>
      <c r="Z12" s="43"/>
    </row>
    <row r="13" spans="1:26" ht="27.95" customHeight="1" x14ac:dyDescent="0.15">
      <c r="A13" s="34"/>
      <c r="B13" s="142" t="s">
        <v>51</v>
      </c>
      <c r="C13" s="143"/>
      <c r="D13" s="143"/>
      <c r="E13" s="49" t="s">
        <v>6</v>
      </c>
      <c r="F13" s="50">
        <v>1.8</v>
      </c>
      <c r="G13" s="51" t="s">
        <v>40</v>
      </c>
      <c r="H13" s="49" t="s">
        <v>7</v>
      </c>
      <c r="I13" s="50">
        <v>1.8</v>
      </c>
      <c r="J13" s="159" t="s">
        <v>40</v>
      </c>
      <c r="K13" s="160"/>
      <c r="L13" s="34"/>
      <c r="M13" s="43"/>
      <c r="N13" s="43"/>
      <c r="O13" s="43"/>
      <c r="P13" s="43"/>
      <c r="Q13" s="43"/>
      <c r="R13" s="43"/>
      <c r="S13" s="43"/>
      <c r="T13" s="43"/>
      <c r="U13" s="43"/>
      <c r="V13" s="43"/>
      <c r="W13" s="43"/>
      <c r="X13" s="43"/>
      <c r="Y13" s="43"/>
      <c r="Z13" s="43"/>
    </row>
    <row r="14" spans="1:26" ht="27.95" customHeight="1" x14ac:dyDescent="0.15">
      <c r="A14" s="21"/>
      <c r="B14" s="142" t="s">
        <v>46</v>
      </c>
      <c r="C14" s="143"/>
      <c r="D14" s="144"/>
      <c r="E14" s="145" t="s">
        <v>614</v>
      </c>
      <c r="F14" s="145"/>
      <c r="G14" s="121" t="s">
        <v>50</v>
      </c>
      <c r="H14" s="122"/>
      <c r="I14" s="122"/>
      <c r="J14" s="124" t="s">
        <v>420</v>
      </c>
      <c r="K14" s="125"/>
      <c r="L14" s="21"/>
      <c r="M14" s="43"/>
      <c r="N14" s="43"/>
      <c r="O14" s="43"/>
      <c r="P14" s="43"/>
      <c r="Q14" s="43"/>
      <c r="R14" s="43"/>
      <c r="S14" s="43"/>
      <c r="T14" s="43"/>
      <c r="U14" s="43"/>
      <c r="V14" s="43"/>
      <c r="W14" s="43"/>
      <c r="X14" s="43"/>
      <c r="Y14" s="43"/>
      <c r="Z14" s="43"/>
    </row>
    <row r="15" spans="1:26" ht="27.95" customHeight="1" x14ac:dyDescent="0.15">
      <c r="A15" s="21"/>
      <c r="B15" s="146" t="s">
        <v>49</v>
      </c>
      <c r="C15" s="147"/>
      <c r="D15" s="148"/>
      <c r="E15" s="152" t="s">
        <v>615</v>
      </c>
      <c r="F15" s="153"/>
      <c r="G15" s="156" t="s">
        <v>48</v>
      </c>
      <c r="H15" s="157"/>
      <c r="I15" s="157"/>
      <c r="J15" s="145"/>
      <c r="K15" s="158"/>
      <c r="L15" s="39"/>
      <c r="M15" s="43"/>
      <c r="N15" s="43"/>
      <c r="O15" s="43"/>
      <c r="P15" s="43"/>
      <c r="Q15" s="43"/>
      <c r="R15" s="43"/>
      <c r="S15" s="43"/>
      <c r="T15" s="43"/>
      <c r="U15" s="43"/>
      <c r="V15" s="43"/>
      <c r="W15" s="43"/>
      <c r="X15" s="43"/>
      <c r="Y15" s="43"/>
      <c r="Z15" s="43"/>
    </row>
    <row r="16" spans="1:26" ht="27.95" customHeight="1" x14ac:dyDescent="0.15">
      <c r="A16" s="21"/>
      <c r="B16" s="149"/>
      <c r="C16" s="150"/>
      <c r="D16" s="151"/>
      <c r="E16" s="154"/>
      <c r="F16" s="155"/>
      <c r="G16" s="156" t="s">
        <v>61</v>
      </c>
      <c r="H16" s="157"/>
      <c r="I16" s="157"/>
      <c r="J16" s="124" t="s">
        <v>421</v>
      </c>
      <c r="K16" s="125"/>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23"/>
      <c r="E17" s="124" t="s">
        <v>422</v>
      </c>
      <c r="F17" s="125"/>
      <c r="G17" s="126" t="s">
        <v>53</v>
      </c>
      <c r="H17" s="127"/>
      <c r="I17" s="127"/>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23"/>
      <c r="E18" s="128" t="s">
        <v>427</v>
      </c>
      <c r="F18" s="129"/>
      <c r="G18" s="44" t="s">
        <v>56</v>
      </c>
      <c r="H18" s="45">
        <v>1</v>
      </c>
      <c r="I18" s="46" t="s">
        <v>57</v>
      </c>
      <c r="J18" s="122"/>
      <c r="K18" s="130"/>
      <c r="L18" s="24"/>
      <c r="M18" s="43"/>
      <c r="N18" s="43"/>
      <c r="O18" s="43"/>
      <c r="P18" s="43"/>
      <c r="Q18" s="43"/>
      <c r="R18" s="43"/>
      <c r="S18" s="43"/>
      <c r="T18" s="43"/>
      <c r="U18" s="43"/>
      <c r="V18" s="43"/>
      <c r="W18" s="43"/>
      <c r="X18" s="43"/>
      <c r="Y18" s="43"/>
      <c r="Z18" s="43"/>
    </row>
    <row r="19" spans="1:26" ht="27.95" customHeight="1" x14ac:dyDescent="0.15">
      <c r="A19" s="23"/>
      <c r="B19" s="131" t="s">
        <v>59</v>
      </c>
      <c r="C19" s="132"/>
      <c r="D19" s="133"/>
      <c r="E19" s="61" t="s">
        <v>54</v>
      </c>
      <c r="F19" s="62">
        <v>2.2000000000000002</v>
      </c>
      <c r="G19" s="63" t="s">
        <v>40</v>
      </c>
      <c r="H19" s="64" t="s">
        <v>55</v>
      </c>
      <c r="I19" s="62">
        <v>6.7</v>
      </c>
      <c r="J19" s="134" t="s">
        <v>40</v>
      </c>
      <c r="K19" s="135"/>
      <c r="L19" s="23"/>
      <c r="M19" s="43"/>
      <c r="N19" s="43"/>
      <c r="O19" s="43"/>
      <c r="P19" s="43"/>
      <c r="Q19" s="43"/>
      <c r="R19" s="43"/>
      <c r="S19" s="43"/>
      <c r="T19" s="43"/>
      <c r="U19" s="43"/>
      <c r="V19" s="43"/>
      <c r="W19" s="43"/>
      <c r="X19" s="43"/>
      <c r="Y19" s="43"/>
      <c r="Z19" s="43"/>
    </row>
    <row r="20" spans="1:26" ht="51" customHeight="1" x14ac:dyDescent="0.15">
      <c r="A20" s="23"/>
      <c r="B20" s="131" t="s">
        <v>461</v>
      </c>
      <c r="C20" s="132"/>
      <c r="D20" s="133"/>
      <c r="E20" s="139" t="s">
        <v>623</v>
      </c>
      <c r="F20" s="140"/>
      <c r="G20" s="140"/>
      <c r="H20" s="140"/>
      <c r="I20" s="140"/>
      <c r="J20" s="140"/>
      <c r="K20" s="141"/>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6" t="s">
        <v>443</v>
      </c>
      <c r="C24" s="136"/>
      <c r="D24" s="136"/>
      <c r="E24" s="136"/>
      <c r="F24" s="136"/>
      <c r="G24" s="136"/>
      <c r="H24" s="136"/>
      <c r="I24" s="136"/>
      <c r="J24" s="136"/>
      <c r="K24" s="136"/>
      <c r="L24" s="22"/>
      <c r="M24" s="43"/>
      <c r="N24" s="43"/>
      <c r="O24" s="43"/>
      <c r="P24" s="43"/>
      <c r="Q24" s="43"/>
      <c r="R24" s="43"/>
      <c r="S24" s="43"/>
      <c r="T24" s="43"/>
      <c r="U24" s="43"/>
      <c r="V24" s="43"/>
      <c r="W24" s="43"/>
      <c r="X24" s="43"/>
      <c r="Y24" s="43"/>
      <c r="Z24" s="43"/>
    </row>
    <row r="25" spans="1:26" ht="33" customHeight="1" x14ac:dyDescent="0.15">
      <c r="A25" s="21"/>
      <c r="B25" s="137" t="s">
        <v>94</v>
      </c>
      <c r="C25" s="137"/>
      <c r="D25" s="137"/>
      <c r="E25" s="138" t="s">
        <v>421</v>
      </c>
      <c r="F25" s="138"/>
      <c r="G25" s="138"/>
      <c r="H25" s="138"/>
      <c r="I25" s="138"/>
      <c r="J25" s="138"/>
      <c r="K25" s="138"/>
      <c r="L25" s="21"/>
      <c r="M25" s="43"/>
      <c r="N25" s="43"/>
      <c r="O25" s="43"/>
      <c r="P25" s="43"/>
      <c r="Q25" s="43"/>
      <c r="R25" s="43"/>
      <c r="S25" s="43"/>
      <c r="T25" s="43"/>
      <c r="U25" s="43"/>
      <c r="V25" s="43"/>
      <c r="W25" s="43"/>
      <c r="X25" s="43"/>
      <c r="Y25" s="43"/>
      <c r="Z25" s="43"/>
    </row>
    <row r="26" spans="1:26" ht="33" customHeight="1" x14ac:dyDescent="0.15">
      <c r="A26" s="21"/>
      <c r="B26" s="119" t="s">
        <v>95</v>
      </c>
      <c r="C26" s="119"/>
      <c r="D26" s="119"/>
      <c r="E26" s="120" t="s">
        <v>616</v>
      </c>
      <c r="F26" s="120"/>
      <c r="G26" s="120"/>
      <c r="H26" s="120"/>
      <c r="I26" s="120"/>
      <c r="J26" s="120"/>
      <c r="K26" s="120"/>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1" t="s">
        <v>467</v>
      </c>
      <c r="C32" s="102"/>
      <c r="D32" s="102"/>
      <c r="E32" s="102"/>
      <c r="F32" s="103"/>
      <c r="G32" s="104" t="s">
        <v>468</v>
      </c>
      <c r="H32" s="105"/>
      <c r="I32" s="105"/>
      <c r="J32" s="105"/>
      <c r="K32" s="106"/>
      <c r="L32" s="19"/>
      <c r="M32" s="43"/>
      <c r="N32" s="43"/>
      <c r="O32" s="43"/>
      <c r="P32" s="43"/>
      <c r="Q32" s="43"/>
      <c r="R32" s="43"/>
      <c r="S32" s="43"/>
      <c r="T32" s="43"/>
      <c r="U32" s="43"/>
      <c r="V32" s="43"/>
      <c r="W32" s="43"/>
      <c r="X32" s="43"/>
      <c r="Y32" s="43"/>
      <c r="Z32" s="43"/>
    </row>
    <row r="33" spans="1:26" ht="36.75" customHeight="1" x14ac:dyDescent="0.15">
      <c r="B33" s="41">
        <v>1</v>
      </c>
      <c r="C33" s="98"/>
      <c r="D33" s="99"/>
      <c r="E33" s="99"/>
      <c r="F33" s="99"/>
      <c r="G33" s="100"/>
      <c r="H33" s="100"/>
      <c r="I33" s="100"/>
      <c r="J33" s="100"/>
      <c r="K33" s="100"/>
      <c r="L33" s="21"/>
      <c r="M33" s="43"/>
      <c r="N33" s="43"/>
      <c r="O33" s="43"/>
      <c r="P33" s="43"/>
      <c r="Q33" s="43"/>
      <c r="R33" s="43"/>
      <c r="S33" s="43"/>
      <c r="T33" s="43"/>
      <c r="U33" s="43"/>
      <c r="V33" s="43"/>
      <c r="W33" s="43"/>
      <c r="X33" s="43"/>
      <c r="Y33" s="43"/>
      <c r="Z33" s="43"/>
    </row>
    <row r="34" spans="1:26" ht="36.75" customHeight="1" x14ac:dyDescent="0.15">
      <c r="B34" s="41">
        <v>2</v>
      </c>
      <c r="C34" s="98"/>
      <c r="D34" s="99"/>
      <c r="E34" s="99"/>
      <c r="F34" s="99"/>
      <c r="G34" s="100"/>
      <c r="H34" s="100"/>
      <c r="I34" s="100"/>
      <c r="J34" s="100"/>
      <c r="K34" s="100"/>
      <c r="L34" s="21"/>
      <c r="M34" s="43"/>
      <c r="N34" s="43"/>
      <c r="O34" s="43"/>
      <c r="P34" s="43"/>
      <c r="Q34" s="43"/>
      <c r="R34" s="43"/>
      <c r="S34" s="43"/>
      <c r="T34" s="43"/>
      <c r="U34" s="43"/>
      <c r="V34" s="43"/>
      <c r="W34" s="43"/>
      <c r="X34" s="43"/>
      <c r="Y34" s="43"/>
      <c r="Z34" s="43"/>
    </row>
    <row r="35" spans="1:26" ht="36.75" customHeight="1" x14ac:dyDescent="0.15">
      <c r="B35" s="41">
        <v>3</v>
      </c>
      <c r="C35" s="98"/>
      <c r="D35" s="99"/>
      <c r="E35" s="99"/>
      <c r="F35" s="99"/>
      <c r="G35" s="100"/>
      <c r="H35" s="100"/>
      <c r="I35" s="100"/>
      <c r="J35" s="100"/>
      <c r="K35" s="100"/>
      <c r="L35" s="21"/>
      <c r="M35" s="43"/>
      <c r="N35" s="43"/>
      <c r="O35" s="43"/>
      <c r="P35" s="43"/>
      <c r="Q35" s="43"/>
      <c r="R35" s="43"/>
      <c r="S35" s="43"/>
      <c r="T35" s="43"/>
      <c r="U35" s="43"/>
      <c r="V35" s="43"/>
      <c r="W35" s="43"/>
      <c r="X35" s="43"/>
      <c r="Y35" s="43"/>
      <c r="Z35" s="43"/>
    </row>
    <row r="36" spans="1:26" ht="36.75" hidden="1" customHeight="1" x14ac:dyDescent="0.15">
      <c r="B36" s="41">
        <v>4</v>
      </c>
      <c r="C36" s="98"/>
      <c r="D36" s="99"/>
      <c r="E36" s="99"/>
      <c r="F36" s="99"/>
      <c r="G36" s="100"/>
      <c r="H36" s="100"/>
      <c r="I36" s="100"/>
      <c r="J36" s="100"/>
      <c r="K36" s="100"/>
      <c r="L36" s="23"/>
      <c r="M36" s="43"/>
      <c r="N36" s="43"/>
      <c r="O36" s="43"/>
      <c r="P36" s="43"/>
      <c r="Q36" s="43"/>
      <c r="R36" s="43"/>
      <c r="S36" s="43"/>
      <c r="T36" s="43"/>
      <c r="U36" s="43"/>
      <c r="V36" s="43"/>
      <c r="W36" s="43"/>
      <c r="X36" s="43"/>
      <c r="Y36" s="43"/>
      <c r="Z36" s="43"/>
    </row>
    <row r="37" spans="1:26" ht="36.75" hidden="1" customHeight="1" x14ac:dyDescent="0.15">
      <c r="B37" s="41">
        <v>5</v>
      </c>
      <c r="C37" s="98"/>
      <c r="D37" s="99"/>
      <c r="E37" s="99"/>
      <c r="F37" s="99"/>
      <c r="G37" s="100"/>
      <c r="H37" s="100"/>
      <c r="I37" s="100"/>
      <c r="J37" s="100"/>
      <c r="K37" s="10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3" t="s">
        <v>444</v>
      </c>
      <c r="C43" s="113"/>
      <c r="D43" s="113"/>
      <c r="E43" s="113"/>
      <c r="F43" s="113"/>
      <c r="G43" s="113"/>
      <c r="H43" s="113"/>
      <c r="I43" s="113"/>
      <c r="J43" s="113"/>
      <c r="K43" s="113"/>
      <c r="L43" s="77"/>
      <c r="M43" s="43"/>
      <c r="N43" s="43"/>
      <c r="O43" s="43"/>
      <c r="P43" s="43"/>
      <c r="Q43" s="43"/>
      <c r="R43" s="43"/>
      <c r="S43" s="43"/>
      <c r="T43" s="43"/>
      <c r="U43" s="43"/>
      <c r="V43" s="43"/>
      <c r="W43" s="43"/>
      <c r="X43" s="43"/>
      <c r="Y43" s="43"/>
      <c r="Z43" s="43"/>
    </row>
    <row r="44" spans="1:26" ht="35.1" customHeight="1" x14ac:dyDescent="0.15">
      <c r="A44" s="21"/>
      <c r="B44" s="113" t="s">
        <v>445</v>
      </c>
      <c r="C44" s="113"/>
      <c r="D44" s="113"/>
      <c r="E44" s="113"/>
      <c r="F44" s="113"/>
      <c r="G44" s="113"/>
      <c r="H44" s="113"/>
      <c r="I44" s="113"/>
      <c r="J44" s="113"/>
      <c r="K44" s="113"/>
      <c r="L44" s="77"/>
      <c r="M44" s="43"/>
      <c r="N44" s="43"/>
      <c r="O44" s="43"/>
      <c r="P44" s="43"/>
      <c r="Q44" s="43"/>
      <c r="R44" s="43"/>
      <c r="S44" s="43"/>
      <c r="T44" s="43"/>
      <c r="U44" s="43"/>
      <c r="V44" s="43"/>
      <c r="W44" s="43"/>
      <c r="X44" s="43"/>
      <c r="Y44" s="43"/>
      <c r="Z44" s="43"/>
    </row>
    <row r="45" spans="1:26" ht="35.1" customHeight="1" x14ac:dyDescent="0.15">
      <c r="A45" s="21"/>
      <c r="B45" s="114" t="s">
        <v>460</v>
      </c>
      <c r="C45" s="114"/>
      <c r="D45" s="114"/>
      <c r="E45" s="114"/>
      <c r="F45" s="114"/>
      <c r="G45" s="114"/>
      <c r="H45" s="114"/>
      <c r="I45" s="114"/>
      <c r="J45" s="114"/>
      <c r="K45" s="114"/>
      <c r="L45" s="77"/>
      <c r="M45" s="43"/>
      <c r="N45" s="43"/>
      <c r="O45" s="43"/>
      <c r="P45" s="43"/>
      <c r="Q45" s="43"/>
      <c r="R45" s="43"/>
      <c r="S45" s="43"/>
      <c r="T45" s="43"/>
      <c r="U45" s="43"/>
      <c r="V45" s="43"/>
      <c r="W45" s="43"/>
      <c r="X45" s="43"/>
      <c r="Y45" s="43"/>
      <c r="Z45" s="43"/>
    </row>
    <row r="46" spans="1:26" ht="18.75" customHeight="1" x14ac:dyDescent="0.15">
      <c r="A46" s="21"/>
      <c r="B46" s="73"/>
      <c r="C46" s="83" t="s">
        <v>430</v>
      </c>
      <c r="D46" s="115" t="s">
        <v>433</v>
      </c>
      <c r="E46" s="116"/>
      <c r="F46" s="117" t="s">
        <v>431</v>
      </c>
      <c r="G46" s="118"/>
      <c r="H46" s="117" t="s">
        <v>432</v>
      </c>
      <c r="I46" s="118"/>
      <c r="J46" s="117" t="s">
        <v>434</v>
      </c>
      <c r="K46" s="118"/>
      <c r="L46" s="21"/>
      <c r="M46" s="43"/>
      <c r="N46" s="43"/>
      <c r="O46" s="43"/>
      <c r="P46" s="43"/>
      <c r="Q46" s="43"/>
      <c r="R46" s="43"/>
      <c r="S46" s="43"/>
      <c r="T46" s="43"/>
      <c r="U46" s="43"/>
      <c r="V46" s="43"/>
      <c r="W46" s="43"/>
      <c r="X46" s="43"/>
      <c r="Y46" s="43"/>
      <c r="Z46" s="43"/>
    </row>
    <row r="47" spans="1:26" ht="80.45" customHeight="1" x14ac:dyDescent="0.15">
      <c r="A47" s="21"/>
      <c r="B47" s="73" t="s">
        <v>428</v>
      </c>
      <c r="C47" s="82" t="s">
        <v>446</v>
      </c>
      <c r="D47" s="107" t="s">
        <v>617</v>
      </c>
      <c r="E47" s="108"/>
      <c r="F47" s="109" t="s">
        <v>620</v>
      </c>
      <c r="G47" s="110"/>
      <c r="H47" s="109" t="s">
        <v>619</v>
      </c>
      <c r="I47" s="110"/>
      <c r="J47" s="109" t="s">
        <v>618</v>
      </c>
      <c r="K47" s="110"/>
      <c r="L47" s="21"/>
      <c r="M47" s="43"/>
      <c r="N47" s="43"/>
      <c r="O47" s="43"/>
      <c r="P47" s="43"/>
      <c r="Q47" s="43"/>
      <c r="R47" s="43"/>
      <c r="S47" s="43"/>
      <c r="T47" s="43"/>
      <c r="U47" s="43"/>
      <c r="V47" s="43"/>
      <c r="W47" s="43"/>
      <c r="X47" s="43"/>
      <c r="Y47" s="43"/>
      <c r="Z47" s="43"/>
    </row>
    <row r="48" spans="1:26" ht="80.45" customHeight="1" x14ac:dyDescent="0.15">
      <c r="A48" s="21"/>
      <c r="B48" s="73" t="s">
        <v>428</v>
      </c>
      <c r="C48" s="82"/>
      <c r="D48" s="107"/>
      <c r="E48" s="108"/>
      <c r="F48" s="109"/>
      <c r="G48" s="110"/>
      <c r="H48" s="109"/>
      <c r="I48" s="110"/>
      <c r="J48" s="109"/>
      <c r="K48" s="110"/>
      <c r="L48" s="21"/>
      <c r="M48" s="43"/>
      <c r="N48" s="43"/>
      <c r="O48" s="43"/>
      <c r="P48" s="43"/>
      <c r="Q48" s="43"/>
      <c r="R48" s="43"/>
      <c r="S48" s="43"/>
      <c r="T48" s="43"/>
      <c r="U48" s="43"/>
      <c r="V48" s="43"/>
      <c r="W48" s="43"/>
      <c r="X48" s="43"/>
      <c r="Y48" s="43"/>
      <c r="Z48" s="43"/>
    </row>
    <row r="49" spans="1:26" ht="80.45" customHeight="1" x14ac:dyDescent="0.15">
      <c r="A49" s="21"/>
      <c r="B49" s="73" t="s">
        <v>429</v>
      </c>
      <c r="C49" s="82" t="s">
        <v>446</v>
      </c>
      <c r="D49" s="107" t="s">
        <v>617</v>
      </c>
      <c r="E49" s="108"/>
      <c r="F49" s="109" t="s">
        <v>621</v>
      </c>
      <c r="G49" s="110"/>
      <c r="H49" s="109" t="s">
        <v>622</v>
      </c>
      <c r="I49" s="110"/>
      <c r="J49" s="111" t="s">
        <v>624</v>
      </c>
      <c r="K49" s="112"/>
      <c r="L49" s="21"/>
      <c r="M49" s="43"/>
      <c r="N49" s="43"/>
      <c r="O49" s="43"/>
      <c r="P49" s="43"/>
      <c r="Q49" s="43"/>
      <c r="R49" s="43"/>
      <c r="S49" s="43"/>
      <c r="T49" s="43"/>
      <c r="U49" s="43"/>
      <c r="V49" s="43"/>
      <c r="W49" s="43"/>
      <c r="X49" s="43"/>
      <c r="Y49" s="43"/>
      <c r="Z49" s="43"/>
    </row>
    <row r="50" spans="1:26" ht="80.45" customHeight="1" x14ac:dyDescent="0.15">
      <c r="A50" s="21"/>
      <c r="B50" s="73" t="s">
        <v>429</v>
      </c>
      <c r="C50" s="82"/>
      <c r="D50" s="107"/>
      <c r="E50" s="108"/>
      <c r="F50" s="109"/>
      <c r="G50" s="110"/>
      <c r="H50" s="109"/>
      <c r="I50" s="110"/>
      <c r="J50" s="109"/>
      <c r="K50" s="110"/>
      <c r="L50" s="21"/>
      <c r="M50" s="43"/>
      <c r="N50" s="43"/>
      <c r="O50" s="43"/>
      <c r="P50" s="43"/>
      <c r="Q50" s="43"/>
      <c r="R50" s="43"/>
      <c r="S50" s="43"/>
      <c r="T50" s="43"/>
      <c r="U50" s="43"/>
      <c r="V50" s="43"/>
      <c r="W50" s="43"/>
      <c r="X50" s="43"/>
      <c r="Y50" s="43"/>
      <c r="Z50" s="43"/>
    </row>
    <row r="51" spans="1:26" ht="18.75" customHeight="1" x14ac:dyDescent="0.15">
      <c r="A51" s="22" t="s">
        <v>448</v>
      </c>
      <c r="B51" s="93" t="s">
        <v>464</v>
      </c>
      <c r="C51" s="93"/>
      <c r="D51" s="93"/>
      <c r="E51" s="93"/>
      <c r="F51" s="93"/>
      <c r="G51" s="93"/>
      <c r="H51" s="93"/>
      <c r="I51" s="93"/>
      <c r="J51" s="93"/>
      <c r="K51" s="93"/>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4" t="s">
        <v>10</v>
      </c>
      <c r="C53" s="94"/>
      <c r="D53" s="94"/>
      <c r="E53" s="94"/>
      <c r="F53" s="94"/>
      <c r="G53" s="94"/>
      <c r="H53" s="94"/>
      <c r="I53" s="94"/>
      <c r="J53" s="94"/>
      <c r="K53" s="9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5" t="s">
        <v>9</v>
      </c>
      <c r="C55" s="95"/>
      <c r="D55" s="95"/>
      <c r="E55" s="95"/>
      <c r="F55" s="38" t="s">
        <v>6</v>
      </c>
      <c r="G55" s="96">
        <f>F13</f>
        <v>1.8</v>
      </c>
      <c r="H55" s="97"/>
      <c r="I55" s="20" t="s">
        <v>7</v>
      </c>
      <c r="J55" s="96">
        <f>I13</f>
        <v>1.8</v>
      </c>
      <c r="K55" s="97"/>
      <c r="L55" s="19"/>
      <c r="M55" s="32"/>
      <c r="W55" s="32"/>
      <c r="X55" s="32"/>
      <c r="Y55" s="32"/>
    </row>
    <row r="56" spans="1:26" ht="16.899999999999999" customHeight="1" x14ac:dyDescent="0.15">
      <c r="A56" s="19"/>
      <c r="B56" s="91" t="s">
        <v>8</v>
      </c>
      <c r="C56" s="91"/>
      <c r="D56" s="91"/>
      <c r="E56" s="91"/>
      <c r="F56" s="91"/>
      <c r="G56" s="92" t="str">
        <f>E17</f>
        <v>必須</v>
      </c>
      <c r="H56" s="92"/>
      <c r="I56" s="92"/>
      <c r="J56" s="92"/>
      <c r="K56" s="92"/>
      <c r="L56" s="19"/>
      <c r="M56" s="32"/>
      <c r="W56" s="32"/>
      <c r="X56" s="32"/>
      <c r="Y56" s="32"/>
    </row>
    <row r="57" spans="1:26" ht="16.899999999999999" customHeight="1" x14ac:dyDescent="0.15">
      <c r="A57" s="19"/>
      <c r="B57" s="91" t="s">
        <v>12</v>
      </c>
      <c r="C57" s="91"/>
      <c r="D57" s="91"/>
      <c r="E57" s="91"/>
      <c r="F57" s="91"/>
      <c r="G57" s="92">
        <f>J17</f>
        <v>10</v>
      </c>
      <c r="H57" s="92"/>
      <c r="I57" s="92"/>
      <c r="J57" s="92"/>
      <c r="K57" s="9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19"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1" t="s">
        <v>439</v>
      </c>
      <c r="C1" s="161"/>
      <c r="D1" s="161"/>
      <c r="E1" s="161"/>
      <c r="F1" s="161"/>
      <c r="G1" s="161"/>
      <c r="H1" s="161"/>
      <c r="I1" s="161"/>
      <c r="J1" s="161"/>
      <c r="K1" s="161"/>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62" t="s">
        <v>611</v>
      </c>
      <c r="D3" s="162"/>
      <c r="E3" s="162"/>
      <c r="F3" s="162"/>
      <c r="G3" s="27" t="s">
        <v>4</v>
      </c>
      <c r="H3" s="163" t="s">
        <v>612</v>
      </c>
      <c r="I3" s="163"/>
      <c r="J3" s="163"/>
      <c r="K3" s="163"/>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4" t="s">
        <v>471</v>
      </c>
      <c r="C5" s="164"/>
      <c r="D5" s="164"/>
      <c r="E5" s="164"/>
      <c r="F5" s="164"/>
      <c r="G5" s="164"/>
      <c r="H5" s="164"/>
      <c r="I5" s="164"/>
      <c r="J5" s="164"/>
      <c r="K5" s="164"/>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3" t="s">
        <v>462</v>
      </c>
      <c r="C7" s="93"/>
      <c r="D7" s="93"/>
      <c r="E7" s="93"/>
      <c r="F7" s="93"/>
      <c r="G7" s="93"/>
      <c r="H7" s="93"/>
      <c r="I7" s="93"/>
      <c r="J7" s="93"/>
      <c r="K7" s="93"/>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2" t="s">
        <v>38</v>
      </c>
      <c r="C9" s="143"/>
      <c r="D9" s="143"/>
      <c r="E9" s="165" t="s">
        <v>423</v>
      </c>
      <c r="F9" s="166"/>
      <c r="G9" s="117" t="s">
        <v>47</v>
      </c>
      <c r="H9" s="167"/>
      <c r="I9" s="167"/>
      <c r="J9" s="47">
        <v>500</v>
      </c>
      <c r="K9" s="48" t="s">
        <v>440</v>
      </c>
      <c r="L9" s="37"/>
      <c r="M9" s="43"/>
      <c r="N9" s="43"/>
      <c r="O9" s="43"/>
      <c r="P9" s="43"/>
      <c r="Q9" s="43"/>
      <c r="R9" s="43"/>
      <c r="S9" s="43"/>
      <c r="T9" s="43"/>
      <c r="U9" s="43"/>
      <c r="V9" s="43"/>
      <c r="W9" s="43"/>
      <c r="X9" s="43"/>
      <c r="Y9" s="43"/>
      <c r="Z9" s="43"/>
    </row>
    <row r="10" spans="1:26" ht="27.95" customHeight="1" x14ac:dyDescent="0.15">
      <c r="A10" s="37"/>
      <c r="B10" s="168" t="s">
        <v>39</v>
      </c>
      <c r="C10" s="169"/>
      <c r="D10" s="170"/>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1"/>
      <c r="C11" s="172"/>
      <c r="D11" s="173"/>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6" t="s">
        <v>43</v>
      </c>
      <c r="C12" s="147"/>
      <c r="D12" s="148"/>
      <c r="E12" s="60" t="s">
        <v>44</v>
      </c>
      <c r="F12" s="174" t="s">
        <v>419</v>
      </c>
      <c r="G12" s="174"/>
      <c r="H12" s="175" t="s">
        <v>45</v>
      </c>
      <c r="I12" s="176"/>
      <c r="J12" s="177" t="s">
        <v>419</v>
      </c>
      <c r="K12" s="178"/>
      <c r="L12" s="34"/>
      <c r="M12" s="43"/>
      <c r="N12" s="43"/>
      <c r="O12" s="43"/>
      <c r="P12" s="43"/>
      <c r="Q12" s="43"/>
      <c r="R12" s="43"/>
      <c r="S12" s="43"/>
      <c r="T12" s="43"/>
      <c r="U12" s="43"/>
      <c r="V12" s="43"/>
      <c r="W12" s="43"/>
      <c r="X12" s="43"/>
      <c r="Y12" s="43"/>
      <c r="Z12" s="43"/>
    </row>
    <row r="13" spans="1:26" ht="27.95" customHeight="1" x14ac:dyDescent="0.15">
      <c r="A13" s="34"/>
      <c r="B13" s="142" t="s">
        <v>51</v>
      </c>
      <c r="C13" s="143"/>
      <c r="D13" s="143"/>
      <c r="E13" s="49" t="s">
        <v>6</v>
      </c>
      <c r="F13" s="50">
        <v>2</v>
      </c>
      <c r="G13" s="51" t="s">
        <v>40</v>
      </c>
      <c r="H13" s="49" t="s">
        <v>7</v>
      </c>
      <c r="I13" s="50">
        <v>2</v>
      </c>
      <c r="J13" s="159" t="s">
        <v>40</v>
      </c>
      <c r="K13" s="160"/>
      <c r="L13" s="34"/>
      <c r="M13" s="43"/>
      <c r="N13" s="43"/>
      <c r="O13" s="43"/>
      <c r="P13" s="43"/>
      <c r="Q13" s="43"/>
      <c r="R13" s="43"/>
      <c r="S13" s="43"/>
      <c r="T13" s="43"/>
      <c r="U13" s="43"/>
      <c r="V13" s="43"/>
      <c r="W13" s="43"/>
      <c r="X13" s="43"/>
      <c r="Y13" s="43"/>
      <c r="Z13" s="43"/>
    </row>
    <row r="14" spans="1:26" ht="27.95" customHeight="1" x14ac:dyDescent="0.15">
      <c r="A14" s="21"/>
      <c r="B14" s="142" t="s">
        <v>46</v>
      </c>
      <c r="C14" s="143"/>
      <c r="D14" s="144"/>
      <c r="E14" s="145" t="s">
        <v>424</v>
      </c>
      <c r="F14" s="145"/>
      <c r="G14" s="121" t="s">
        <v>50</v>
      </c>
      <c r="H14" s="122"/>
      <c r="I14" s="122"/>
      <c r="J14" s="124" t="s">
        <v>420</v>
      </c>
      <c r="K14" s="125"/>
      <c r="L14" s="21"/>
      <c r="M14" s="43"/>
      <c r="N14" s="43"/>
      <c r="O14" s="43"/>
      <c r="P14" s="43"/>
      <c r="Q14" s="43"/>
      <c r="R14" s="43"/>
      <c r="S14" s="43"/>
      <c r="T14" s="43"/>
      <c r="U14" s="43"/>
      <c r="V14" s="43"/>
      <c r="W14" s="43"/>
      <c r="X14" s="43"/>
      <c r="Y14" s="43"/>
      <c r="Z14" s="43"/>
    </row>
    <row r="15" spans="1:26" ht="27.95" customHeight="1" x14ac:dyDescent="0.15">
      <c r="A15" s="21"/>
      <c r="B15" s="146" t="s">
        <v>49</v>
      </c>
      <c r="C15" s="147"/>
      <c r="D15" s="148"/>
      <c r="E15" s="152" t="s">
        <v>425</v>
      </c>
      <c r="F15" s="153"/>
      <c r="G15" s="156" t="s">
        <v>48</v>
      </c>
      <c r="H15" s="157"/>
      <c r="I15" s="157"/>
      <c r="J15" s="145" t="s">
        <v>426</v>
      </c>
      <c r="K15" s="158"/>
      <c r="L15" s="39"/>
      <c r="M15" s="43"/>
      <c r="N15" s="43"/>
      <c r="O15" s="43"/>
      <c r="P15" s="43"/>
      <c r="Q15" s="43"/>
      <c r="R15" s="43"/>
      <c r="S15" s="43"/>
      <c r="T15" s="43"/>
      <c r="U15" s="43"/>
      <c r="V15" s="43"/>
      <c r="W15" s="43"/>
      <c r="X15" s="43"/>
      <c r="Y15" s="43"/>
      <c r="Z15" s="43"/>
    </row>
    <row r="16" spans="1:26" ht="27.95" customHeight="1" x14ac:dyDescent="0.15">
      <c r="A16" s="21"/>
      <c r="B16" s="149"/>
      <c r="C16" s="150"/>
      <c r="D16" s="151"/>
      <c r="E16" s="154"/>
      <c r="F16" s="155"/>
      <c r="G16" s="156" t="s">
        <v>61</v>
      </c>
      <c r="H16" s="157"/>
      <c r="I16" s="157"/>
      <c r="J16" s="124" t="s">
        <v>421</v>
      </c>
      <c r="K16" s="125"/>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23"/>
      <c r="E17" s="124" t="s">
        <v>422</v>
      </c>
      <c r="F17" s="125"/>
      <c r="G17" s="126" t="s">
        <v>53</v>
      </c>
      <c r="H17" s="127"/>
      <c r="I17" s="127"/>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23"/>
      <c r="E18" s="128" t="s">
        <v>427</v>
      </c>
      <c r="F18" s="129"/>
      <c r="G18" s="44" t="s">
        <v>56</v>
      </c>
      <c r="H18" s="45">
        <v>2</v>
      </c>
      <c r="I18" s="46" t="s">
        <v>57</v>
      </c>
      <c r="J18" s="122"/>
      <c r="K18" s="130"/>
      <c r="L18" s="24"/>
      <c r="M18" s="43"/>
      <c r="N18" s="43"/>
      <c r="O18" s="43"/>
      <c r="P18" s="43"/>
      <c r="Q18" s="43"/>
      <c r="R18" s="43"/>
      <c r="S18" s="43"/>
      <c r="T18" s="43"/>
      <c r="U18" s="43"/>
      <c r="V18" s="43"/>
      <c r="W18" s="43"/>
      <c r="X18" s="43"/>
      <c r="Y18" s="43"/>
      <c r="Z18" s="43"/>
    </row>
    <row r="19" spans="1:26" ht="27.95" customHeight="1" thickBot="1" x14ac:dyDescent="0.2">
      <c r="A19" s="23"/>
      <c r="B19" s="131" t="s">
        <v>59</v>
      </c>
      <c r="C19" s="132"/>
      <c r="D19" s="133"/>
      <c r="E19" s="61" t="s">
        <v>54</v>
      </c>
      <c r="F19" s="62">
        <v>2.1</v>
      </c>
      <c r="G19" s="63" t="s">
        <v>40</v>
      </c>
      <c r="H19" s="64" t="s">
        <v>55</v>
      </c>
      <c r="I19" s="62">
        <v>6.2</v>
      </c>
      <c r="J19" s="134" t="s">
        <v>40</v>
      </c>
      <c r="K19" s="135"/>
      <c r="L19" s="23"/>
      <c r="M19" s="43"/>
      <c r="N19" s="43"/>
      <c r="O19" s="43"/>
      <c r="P19" s="43"/>
      <c r="Q19" s="43"/>
      <c r="R19" s="43"/>
      <c r="S19" s="43"/>
      <c r="T19" s="43"/>
      <c r="U19" s="43"/>
      <c r="V19" s="43"/>
      <c r="W19" s="43"/>
      <c r="X19" s="43"/>
      <c r="Y19" s="43"/>
      <c r="Z19" s="43"/>
    </row>
    <row r="20" spans="1:26" ht="75.75" customHeight="1" thickTop="1" thickBot="1" x14ac:dyDescent="0.2">
      <c r="A20" s="23"/>
      <c r="B20" s="131" t="s">
        <v>461</v>
      </c>
      <c r="C20" s="132"/>
      <c r="D20" s="132"/>
      <c r="E20" s="194" t="s">
        <v>472</v>
      </c>
      <c r="F20" s="195"/>
      <c r="G20" s="195"/>
      <c r="H20" s="195"/>
      <c r="I20" s="195"/>
      <c r="J20" s="195"/>
      <c r="K20" s="196"/>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6" t="s">
        <v>443</v>
      </c>
      <c r="C24" s="136"/>
      <c r="D24" s="136"/>
      <c r="E24" s="136"/>
      <c r="F24" s="136"/>
      <c r="G24" s="136"/>
      <c r="H24" s="136"/>
      <c r="I24" s="136"/>
      <c r="J24" s="136"/>
      <c r="K24" s="136"/>
      <c r="L24" s="22"/>
      <c r="M24" s="43"/>
      <c r="N24" s="43"/>
      <c r="O24" s="43"/>
      <c r="P24" s="43"/>
      <c r="Q24" s="43"/>
      <c r="R24" s="43"/>
      <c r="S24" s="43"/>
      <c r="T24" s="43"/>
      <c r="U24" s="43"/>
      <c r="V24" s="43"/>
      <c r="W24" s="43"/>
      <c r="X24" s="43"/>
      <c r="Y24" s="43"/>
      <c r="Z24" s="43"/>
    </row>
    <row r="25" spans="1:26" ht="33" customHeight="1" x14ac:dyDescent="0.15">
      <c r="A25" s="21"/>
      <c r="B25" s="137" t="s">
        <v>94</v>
      </c>
      <c r="C25" s="137"/>
      <c r="D25" s="137"/>
      <c r="E25" s="138" t="s">
        <v>421</v>
      </c>
      <c r="F25" s="138"/>
      <c r="G25" s="138"/>
      <c r="H25" s="138"/>
      <c r="I25" s="138"/>
      <c r="J25" s="138"/>
      <c r="K25" s="138"/>
      <c r="L25" s="21"/>
      <c r="M25" s="43"/>
      <c r="N25" s="43"/>
      <c r="O25" s="43"/>
      <c r="P25" s="43"/>
      <c r="Q25" s="43"/>
      <c r="R25" s="43"/>
      <c r="S25" s="43"/>
      <c r="T25" s="43"/>
      <c r="U25" s="43"/>
      <c r="V25" s="43"/>
      <c r="W25" s="43"/>
      <c r="X25" s="43"/>
      <c r="Y25" s="43"/>
      <c r="Z25" s="43"/>
    </row>
    <row r="26" spans="1:26" ht="33" customHeight="1" x14ac:dyDescent="0.15">
      <c r="A26" s="21"/>
      <c r="B26" s="119" t="s">
        <v>95</v>
      </c>
      <c r="C26" s="119"/>
      <c r="D26" s="119"/>
      <c r="E26" s="120"/>
      <c r="F26" s="120"/>
      <c r="G26" s="120"/>
      <c r="H26" s="120"/>
      <c r="I26" s="120"/>
      <c r="J26" s="120"/>
      <c r="K26" s="120"/>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1" t="s">
        <v>467</v>
      </c>
      <c r="C32" s="102"/>
      <c r="D32" s="102"/>
      <c r="E32" s="102"/>
      <c r="F32" s="103"/>
      <c r="G32" s="104" t="s">
        <v>468</v>
      </c>
      <c r="H32" s="105"/>
      <c r="I32" s="105"/>
      <c r="J32" s="105"/>
      <c r="K32" s="106"/>
      <c r="L32" s="19"/>
      <c r="M32" s="43"/>
      <c r="N32" s="43"/>
      <c r="O32" s="43"/>
      <c r="P32" s="43"/>
      <c r="Q32" s="43"/>
      <c r="R32" s="43"/>
      <c r="S32" s="43"/>
      <c r="T32" s="43"/>
      <c r="U32" s="43"/>
      <c r="V32" s="43"/>
      <c r="W32" s="43"/>
      <c r="X32" s="43"/>
      <c r="Y32" s="43"/>
      <c r="Z32" s="43"/>
    </row>
    <row r="33" spans="1:26" ht="36.75" customHeight="1" x14ac:dyDescent="0.15">
      <c r="B33" s="41">
        <v>1</v>
      </c>
      <c r="C33" s="98"/>
      <c r="D33" s="99"/>
      <c r="E33" s="99"/>
      <c r="F33" s="99"/>
      <c r="G33" s="100"/>
      <c r="H33" s="100"/>
      <c r="I33" s="100"/>
      <c r="J33" s="100"/>
      <c r="K33" s="100"/>
      <c r="L33" s="21"/>
      <c r="M33" s="43"/>
      <c r="N33" s="43"/>
      <c r="O33" s="43"/>
      <c r="P33" s="43"/>
      <c r="Q33" s="43"/>
      <c r="R33" s="43"/>
      <c r="S33" s="43"/>
      <c r="T33" s="43"/>
      <c r="U33" s="43"/>
      <c r="V33" s="43"/>
      <c r="W33" s="43"/>
      <c r="X33" s="43"/>
      <c r="Y33" s="43"/>
      <c r="Z33" s="43"/>
    </row>
    <row r="34" spans="1:26" ht="36.75" customHeight="1" x14ac:dyDescent="0.15">
      <c r="B34" s="41">
        <v>2</v>
      </c>
      <c r="C34" s="98"/>
      <c r="D34" s="99"/>
      <c r="E34" s="99"/>
      <c r="F34" s="99"/>
      <c r="G34" s="100"/>
      <c r="H34" s="100"/>
      <c r="I34" s="100"/>
      <c r="J34" s="100"/>
      <c r="K34" s="100"/>
      <c r="L34" s="21"/>
      <c r="M34" s="43"/>
      <c r="N34" s="43"/>
      <c r="O34" s="43"/>
      <c r="P34" s="43"/>
      <c r="Q34" s="43"/>
      <c r="R34" s="43"/>
      <c r="S34" s="43"/>
      <c r="T34" s="43"/>
      <c r="U34" s="43"/>
      <c r="V34" s="43"/>
      <c r="W34" s="43"/>
      <c r="X34" s="43"/>
      <c r="Y34" s="43"/>
      <c r="Z34" s="43"/>
    </row>
    <row r="35" spans="1:26" ht="36.75" customHeight="1" x14ac:dyDescent="0.15">
      <c r="B35" s="41">
        <v>3</v>
      </c>
      <c r="C35" s="98"/>
      <c r="D35" s="99"/>
      <c r="E35" s="99"/>
      <c r="F35" s="99"/>
      <c r="G35" s="100"/>
      <c r="H35" s="100"/>
      <c r="I35" s="100"/>
      <c r="J35" s="100"/>
      <c r="K35" s="100"/>
      <c r="L35" s="21"/>
      <c r="M35" s="43"/>
      <c r="N35" s="43"/>
      <c r="O35" s="43"/>
      <c r="P35" s="43"/>
      <c r="Q35" s="43"/>
      <c r="R35" s="43"/>
      <c r="S35" s="43"/>
      <c r="T35" s="43"/>
      <c r="U35" s="43"/>
      <c r="V35" s="43"/>
      <c r="W35" s="43"/>
      <c r="X35" s="43"/>
      <c r="Y35" s="43"/>
      <c r="Z35" s="43"/>
    </row>
    <row r="36" spans="1:26" ht="36.75" hidden="1" customHeight="1" x14ac:dyDescent="0.15">
      <c r="B36" s="41">
        <v>4</v>
      </c>
      <c r="C36" s="98"/>
      <c r="D36" s="99"/>
      <c r="E36" s="99"/>
      <c r="F36" s="99"/>
      <c r="G36" s="100"/>
      <c r="H36" s="100"/>
      <c r="I36" s="100"/>
      <c r="J36" s="100"/>
      <c r="K36" s="100"/>
      <c r="L36" s="23"/>
      <c r="M36" s="43"/>
      <c r="N36" s="43"/>
      <c r="O36" s="43"/>
      <c r="P36" s="43"/>
      <c r="Q36" s="43"/>
      <c r="R36" s="43"/>
      <c r="S36" s="43"/>
      <c r="T36" s="43"/>
      <c r="U36" s="43"/>
      <c r="V36" s="43"/>
      <c r="W36" s="43"/>
      <c r="X36" s="43"/>
      <c r="Y36" s="43"/>
      <c r="Z36" s="43"/>
    </row>
    <row r="37" spans="1:26" ht="36.75" hidden="1" customHeight="1" x14ac:dyDescent="0.15">
      <c r="B37" s="41">
        <v>5</v>
      </c>
      <c r="C37" s="98"/>
      <c r="D37" s="99"/>
      <c r="E37" s="99"/>
      <c r="F37" s="99"/>
      <c r="G37" s="100"/>
      <c r="H37" s="100"/>
      <c r="I37" s="100"/>
      <c r="J37" s="100"/>
      <c r="K37" s="10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3" t="s">
        <v>444</v>
      </c>
      <c r="C43" s="113"/>
      <c r="D43" s="113"/>
      <c r="E43" s="113"/>
      <c r="F43" s="113"/>
      <c r="G43" s="113"/>
      <c r="H43" s="113"/>
      <c r="I43" s="113"/>
      <c r="J43" s="113"/>
      <c r="K43" s="113"/>
      <c r="L43" s="77"/>
      <c r="M43" s="43"/>
      <c r="N43" s="43"/>
      <c r="O43" s="43"/>
      <c r="P43" s="43"/>
      <c r="Q43" s="43"/>
      <c r="R43" s="43"/>
      <c r="S43" s="43"/>
      <c r="T43" s="43"/>
      <c r="U43" s="43"/>
      <c r="V43" s="43"/>
      <c r="W43" s="43"/>
      <c r="X43" s="43"/>
      <c r="Y43" s="43"/>
      <c r="Z43" s="43"/>
    </row>
    <row r="44" spans="1:26" ht="35.1" customHeight="1" x14ac:dyDescent="0.15">
      <c r="A44" s="21"/>
      <c r="B44" s="113" t="s">
        <v>445</v>
      </c>
      <c r="C44" s="113"/>
      <c r="D44" s="113"/>
      <c r="E44" s="113"/>
      <c r="F44" s="113"/>
      <c r="G44" s="113"/>
      <c r="H44" s="113"/>
      <c r="I44" s="113"/>
      <c r="J44" s="113"/>
      <c r="K44" s="113"/>
      <c r="L44" s="77"/>
      <c r="M44" s="43"/>
      <c r="N44" s="43"/>
      <c r="O44" s="43"/>
      <c r="P44" s="43"/>
      <c r="Q44" s="43"/>
      <c r="R44" s="43"/>
      <c r="S44" s="43"/>
      <c r="T44" s="43"/>
      <c r="U44" s="43"/>
      <c r="V44" s="43"/>
      <c r="W44" s="43"/>
      <c r="X44" s="43"/>
      <c r="Y44" s="43"/>
      <c r="Z44" s="43"/>
    </row>
    <row r="45" spans="1:26" ht="35.1" customHeight="1" x14ac:dyDescent="0.15">
      <c r="A45" s="21"/>
      <c r="B45" s="114" t="s">
        <v>460</v>
      </c>
      <c r="C45" s="114"/>
      <c r="D45" s="114"/>
      <c r="E45" s="114"/>
      <c r="F45" s="114"/>
      <c r="G45" s="114"/>
      <c r="H45" s="114"/>
      <c r="I45" s="114"/>
      <c r="J45" s="114"/>
      <c r="K45" s="114"/>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15" t="s">
        <v>433</v>
      </c>
      <c r="E46" s="116"/>
      <c r="F46" s="117" t="s">
        <v>431</v>
      </c>
      <c r="G46" s="118"/>
      <c r="H46" s="117" t="s">
        <v>432</v>
      </c>
      <c r="I46" s="118"/>
      <c r="J46" s="117" t="s">
        <v>434</v>
      </c>
      <c r="K46" s="118"/>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4" t="s">
        <v>449</v>
      </c>
      <c r="E47" s="185"/>
      <c r="F47" s="186" t="s">
        <v>458</v>
      </c>
      <c r="G47" s="187"/>
      <c r="H47" s="186" t="s">
        <v>457</v>
      </c>
      <c r="I47" s="187"/>
      <c r="J47" s="186" t="s">
        <v>454</v>
      </c>
      <c r="K47" s="188"/>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9" t="s">
        <v>449</v>
      </c>
      <c r="E48" s="190"/>
      <c r="F48" s="191" t="s">
        <v>458</v>
      </c>
      <c r="G48" s="192"/>
      <c r="H48" s="191" t="s">
        <v>452</v>
      </c>
      <c r="I48" s="192"/>
      <c r="J48" s="191" t="s">
        <v>455</v>
      </c>
      <c r="K48" s="193"/>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79" t="s">
        <v>450</v>
      </c>
      <c r="E49" s="180"/>
      <c r="F49" s="181" t="s">
        <v>451</v>
      </c>
      <c r="G49" s="182"/>
      <c r="H49" s="181" t="s">
        <v>453</v>
      </c>
      <c r="I49" s="182"/>
      <c r="J49" s="181" t="s">
        <v>456</v>
      </c>
      <c r="K49" s="183"/>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07"/>
      <c r="E50" s="108"/>
      <c r="F50" s="109"/>
      <c r="G50" s="110"/>
      <c r="H50" s="109"/>
      <c r="I50" s="110"/>
      <c r="J50" s="109"/>
      <c r="K50" s="110"/>
      <c r="L50" s="21"/>
      <c r="M50" s="43"/>
      <c r="N50" s="43"/>
      <c r="O50" s="43"/>
      <c r="P50" s="43"/>
      <c r="Q50" s="43"/>
      <c r="R50" s="43"/>
      <c r="S50" s="43"/>
      <c r="T50" s="43"/>
      <c r="U50" s="43"/>
      <c r="V50" s="43"/>
      <c r="W50" s="43"/>
      <c r="X50" s="43"/>
      <c r="Y50" s="43"/>
      <c r="Z50" s="43"/>
    </row>
    <row r="51" spans="1:26" ht="18.75" customHeight="1" x14ac:dyDescent="0.15">
      <c r="A51" s="22" t="s">
        <v>448</v>
      </c>
      <c r="B51" s="93" t="s">
        <v>464</v>
      </c>
      <c r="C51" s="93"/>
      <c r="D51" s="93"/>
      <c r="E51" s="93"/>
      <c r="F51" s="93"/>
      <c r="G51" s="93"/>
      <c r="H51" s="93"/>
      <c r="I51" s="93"/>
      <c r="J51" s="93"/>
      <c r="K51" s="93"/>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4" t="s">
        <v>10</v>
      </c>
      <c r="C53" s="94"/>
      <c r="D53" s="94"/>
      <c r="E53" s="94"/>
      <c r="F53" s="94"/>
      <c r="G53" s="94"/>
      <c r="H53" s="94"/>
      <c r="I53" s="94"/>
      <c r="J53" s="94"/>
      <c r="K53" s="9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5" t="s">
        <v>9</v>
      </c>
      <c r="C55" s="95"/>
      <c r="D55" s="95"/>
      <c r="E55" s="95"/>
      <c r="F55" s="38" t="s">
        <v>6</v>
      </c>
      <c r="G55" s="96">
        <f>F13</f>
        <v>2</v>
      </c>
      <c r="H55" s="97"/>
      <c r="I55" s="20" t="s">
        <v>7</v>
      </c>
      <c r="J55" s="96">
        <f>I13</f>
        <v>2</v>
      </c>
      <c r="K55" s="97"/>
      <c r="L55" s="19"/>
      <c r="M55" s="32"/>
      <c r="W55" s="32"/>
      <c r="X55" s="32"/>
      <c r="Y55" s="32"/>
    </row>
    <row r="56" spans="1:26" ht="16.899999999999999" customHeight="1" x14ac:dyDescent="0.15">
      <c r="A56" s="19"/>
      <c r="B56" s="91" t="s">
        <v>8</v>
      </c>
      <c r="C56" s="91"/>
      <c r="D56" s="91"/>
      <c r="E56" s="91"/>
      <c r="F56" s="91"/>
      <c r="G56" s="92" t="str">
        <f>E17</f>
        <v>必須</v>
      </c>
      <c r="H56" s="92"/>
      <c r="I56" s="92"/>
      <c r="J56" s="92"/>
      <c r="K56" s="92"/>
      <c r="L56" s="19"/>
      <c r="M56" s="32"/>
      <c r="W56" s="32"/>
      <c r="X56" s="32"/>
      <c r="Y56" s="32"/>
    </row>
    <row r="57" spans="1:26" ht="16.899999999999999" customHeight="1" x14ac:dyDescent="0.15">
      <c r="A57" s="19"/>
      <c r="B57" s="91" t="s">
        <v>12</v>
      </c>
      <c r="C57" s="91"/>
      <c r="D57" s="91"/>
      <c r="E57" s="91"/>
      <c r="F57" s="91"/>
      <c r="G57" s="92">
        <f>J17</f>
        <v>10</v>
      </c>
      <c r="H57" s="92"/>
      <c r="I57" s="92"/>
      <c r="J57" s="92"/>
      <c r="K57" s="9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E1" workbookViewId="0">
      <selection activeCell="AE3" sqref="A3:XFD3"/>
    </sheetView>
  </sheetViews>
  <sheetFormatPr defaultRowHeight="13.5" x14ac:dyDescent="0.15"/>
  <cols>
    <col min="6" max="6" width="17.25" bestFit="1" customWidth="1"/>
    <col min="7" max="7" width="31.75" bestFit="1" customWidth="1"/>
  </cols>
  <sheetData>
    <row r="1" spans="1:55" x14ac:dyDescent="0.15">
      <c r="AJ1" s="197" t="s">
        <v>606</v>
      </c>
      <c r="AK1" s="197"/>
      <c r="AL1" s="197"/>
      <c r="AM1" s="197"/>
      <c r="AN1" s="197"/>
      <c r="AO1" s="197" t="s">
        <v>607</v>
      </c>
      <c r="AP1" s="197"/>
      <c r="AQ1" s="197"/>
      <c r="AR1" s="197"/>
      <c r="AS1" s="197"/>
      <c r="AT1" s="197" t="s">
        <v>608</v>
      </c>
      <c r="AU1" s="197"/>
      <c r="AV1" s="197"/>
      <c r="AW1" s="197"/>
      <c r="AX1" s="197"/>
      <c r="AY1" s="197" t="s">
        <v>609</v>
      </c>
      <c r="AZ1" s="197"/>
      <c r="BA1" s="197"/>
      <c r="BB1" s="197"/>
      <c r="BC1" s="197"/>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198" t="s">
        <v>430</v>
      </c>
      <c r="AK2" s="198" t="s">
        <v>433</v>
      </c>
      <c r="AL2" s="198" t="s">
        <v>431</v>
      </c>
      <c r="AM2" s="198" t="s">
        <v>432</v>
      </c>
      <c r="AN2" s="198" t="s">
        <v>434</v>
      </c>
      <c r="AO2" s="198" t="s">
        <v>430</v>
      </c>
      <c r="AP2" s="198" t="s">
        <v>433</v>
      </c>
      <c r="AQ2" s="198" t="s">
        <v>431</v>
      </c>
      <c r="AR2" s="198" t="s">
        <v>432</v>
      </c>
      <c r="AS2" s="198" t="s">
        <v>434</v>
      </c>
      <c r="AT2" s="198" t="s">
        <v>430</v>
      </c>
      <c r="AU2" s="198" t="s">
        <v>433</v>
      </c>
      <c r="AV2" s="198" t="s">
        <v>431</v>
      </c>
      <c r="AW2" s="198" t="s">
        <v>432</v>
      </c>
      <c r="AX2" s="198" t="s">
        <v>434</v>
      </c>
      <c r="AY2" s="198" t="s">
        <v>430</v>
      </c>
      <c r="AZ2" s="198" t="s">
        <v>433</v>
      </c>
      <c r="BA2" s="198" t="s">
        <v>431</v>
      </c>
      <c r="BB2" s="198" t="s">
        <v>432</v>
      </c>
      <c r="BC2" s="198" t="s">
        <v>434</v>
      </c>
    </row>
    <row r="3" spans="1:55" ht="13.5" customHeight="1" x14ac:dyDescent="0.15">
      <c r="A3" s="71" t="str">
        <f>①会場条件に係るヒアリングシート!C2</f>
        <v>E065</v>
      </c>
      <c r="B3" s="71" t="str">
        <f>①会場条件に係るヒアリングシート!E2</f>
        <v>伝統芸能分野</v>
      </c>
      <c r="C3" s="71" t="str">
        <f>①会場条件に係るヒアリングシート!G2</f>
        <v>人形浄瑠璃等</v>
      </c>
      <c r="D3" s="71" t="str">
        <f>①会場条件に係るヒアリングシート!I2</f>
        <v>A区分</v>
      </c>
      <c r="E3" s="71" t="str">
        <f>①会場条件に係るヒアリングシート!K2</f>
        <v>E</v>
      </c>
      <c r="F3" s="71" t="str">
        <f>①会場条件に係るヒアリングシート!C3</f>
        <v>糸あやつり人形一糸座</v>
      </c>
      <c r="G3" s="71" t="str">
        <f>①会場条件に係るヒアリングシート!H3</f>
        <v>一般社団法人一糸座</v>
      </c>
      <c r="H3" s="71" t="str">
        <f>①会場条件に係るヒアリングシート!E9</f>
        <v>2F以上応相談</v>
      </c>
      <c r="I3" s="71">
        <f>①会場条件に係るヒアリングシート!J9</f>
        <v>60</v>
      </c>
      <c r="J3" s="71">
        <f>①会場条件に係るヒアリングシート!F10</f>
        <v>8</v>
      </c>
      <c r="K3" s="71">
        <f>①会場条件に係るヒアリングシート!I10</f>
        <v>4</v>
      </c>
      <c r="L3" s="71">
        <f>①会場条件に係るヒアリングシート!F11</f>
        <v>3</v>
      </c>
      <c r="M3" s="71" t="str">
        <f>①会場条件に係るヒアリングシート!F12</f>
        <v>条件が合えば可</v>
      </c>
      <c r="N3" s="71" t="str">
        <f>①会場条件に係るヒアリングシート!J12</f>
        <v>可</v>
      </c>
      <c r="O3" s="71">
        <f>①会場条件に係るヒアリングシート!F13</f>
        <v>1.8</v>
      </c>
      <c r="P3" s="71">
        <f>①会場条件に係るヒアリングシート!I13</f>
        <v>1.8</v>
      </c>
      <c r="Q3" s="71" t="str">
        <f>①会場条件に係るヒアリングシート!E14</f>
        <v>7割程度必要</v>
      </c>
      <c r="R3" s="71" t="str">
        <f>①会場条件に係るヒアリングシート!J14</f>
        <v>なくても良い</v>
      </c>
      <c r="S3" s="71" t="str">
        <f>①会場条件に係るヒアリングシート!E15</f>
        <v>使わない</v>
      </c>
      <c r="T3" s="71">
        <f>①会場条件に係るヒアリングシート!J15</f>
        <v>0</v>
      </c>
      <c r="U3" s="71" t="str">
        <f>①会場条件に係るヒアリングシート!J16</f>
        <v>要</v>
      </c>
      <c r="V3" s="71" t="str">
        <f>①会場条件に係るヒアリングシート!E17</f>
        <v>必須</v>
      </c>
      <c r="W3" s="71">
        <f>①会場条件に係るヒアリングシート!J17</f>
        <v>10</v>
      </c>
      <c r="X3" s="71" t="str">
        <f>①会場条件に係るヒアリングシート!E18</f>
        <v>中型トラック</v>
      </c>
      <c r="Y3" s="71">
        <f>①会場条件に係るヒアリングシート!H18</f>
        <v>1</v>
      </c>
      <c r="Z3" s="71">
        <f>①会場条件に係るヒアリングシート!F19</f>
        <v>2.2000000000000002</v>
      </c>
      <c r="AA3" s="71">
        <f>①会場条件に係るヒアリングシート!I19</f>
        <v>6.7</v>
      </c>
      <c r="AB3" s="71" t="str">
        <f>①会場条件に係るヒアリングシート!E20</f>
        <v>会場条件は、記載通りでなく条件が多少合わない場合も実施可能な場合がありますので、ご相談下さい（舞台間口、奥行き。ピアノの移動など）</v>
      </c>
      <c r="AC3" s="71" t="str">
        <f>①会場条件に係るヒアリングシート!E25</f>
        <v>要</v>
      </c>
      <c r="AD3" s="71" t="str">
        <f>①会場条件に係るヒアリングシート!E26</f>
        <v>フロアからステージまでの高さが分かれば教えて下さい。</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t="str">
        <f>①会場条件に係るヒアリングシート!C47</f>
        <v>鑑賞対象となる児童・生徒全員</v>
      </c>
      <c r="AK3" s="90" t="str">
        <f>①会場条件に係るヒアリングシート!D47</f>
        <v>90分</v>
      </c>
      <c r="AL3" s="90" t="str">
        <f>①会場条件に係るヒアリングシート!F47</f>
        <v>午前10時頃開始</v>
      </c>
      <c r="AM3" s="90" t="str">
        <f>①会場条件に係るヒアリングシート!H47</f>
        <v>人形の歴史、遣い方の解説。
人形を遣う体験。</v>
      </c>
      <c r="AN3" s="90" t="str">
        <f>①会場条件に係るヒアリングシート!J47</f>
        <v>基本的には全校生徒対象ですが、学年ごと、クラスごとでも大丈夫です。</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t="str">
        <f>①会場条件に係るヒアリングシート!C49</f>
        <v>鑑賞対象となる児童・生徒全員</v>
      </c>
      <c r="AU3" s="90" t="str">
        <f>①会場条件に係るヒアリングシート!D49</f>
        <v>90分</v>
      </c>
      <c r="AV3" s="90" t="str">
        <f>①会場条件に係るヒアリングシート!F49</f>
        <v>午後13時頃開始</v>
      </c>
      <c r="AW3" s="90" t="str">
        <f>①会場条件に係るヒアリングシート!H49</f>
        <v>人形浄瑠璃
人形と義太夫生演奏
鳴り物生演奏</v>
      </c>
      <c r="AX3" s="90" t="str">
        <f>①会場条件に係るヒアリングシート!J49</f>
        <v>出演生徒4名は、本公演当日の11時頃から20分程度本番用の稽古を行います。開始時間は応相談。</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2024-11-19T04:21:47Z</cp:lastPrinted>
  <dcterms:created xsi:type="dcterms:W3CDTF">2017-09-27T00:12:11Z</dcterms:created>
  <dcterms:modified xsi:type="dcterms:W3CDTF">2024-12-06T04:29:23Z</dcterms:modified>
</cp:coreProperties>
</file>