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75" yWindow="15" windowWidth="19125" windowHeight="1126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<sst xmlns="http://schemas.openxmlformats.org/spreadsheetml/2006/main" count="1473" uniqueCount="625">
  <si>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</si>
  <si>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</si>
  <si>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</si>
  <si>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</si>
  <si>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</si>
  <si>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</si>
  <si>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</si>
  <si>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</si>
  <si>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</si>
  <si>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</si>
  <si>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</si>
  <si>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</si>
  <si>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</si>
  <si>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</si>
  <si>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</si>
  <si>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</si>
  <si>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</si>
  <si>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</si>
  <si>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</si>
  <si>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</si>
  <si>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</si>
  <si>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</si>
  <si>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</si>
  <si>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</si>
  <si>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</si>
  <si>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</si>
  <si>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</si>
  <si>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</si>
  <si>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</si>
  <si>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</si>
  <si>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</si>
  <si>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</si>
  <si>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</si>
  <si>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</si>
  <si>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</si>
  <si>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</si>
  <si>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</si>
  <si>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</si>
  <si>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</si>
  <si>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</si>
  <si>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</si>
  <si>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</si>
  <si>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</si>
  <si>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</si>
  <si>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</si>
  <si>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</si>
  <si>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</si>
  <si>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</si>
  <si>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</si>
  <si>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</si>
  <si>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</si>
  <si>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</si>
  <si>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</si>
  <si>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</si>
  <si>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</si>
  <si>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</si>
  <si>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</si>
  <si>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</si>
  <si>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</si>
  <si>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</si>
  <si>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</si>
  <si>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</si>
  <si>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</si>
  <si>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</si>
  <si>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</si>
  <si>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</si>
  <si>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</si>
  <si>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</si>
  <si>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</si>
  <si>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</si>
  <si>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</si>
  <si>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</si>
  <si>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</si>
  <si>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</si>
  <si>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</si>
  <si>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</si>
  <si>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</si>
  <si>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</si>
  <si>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</si>
  <si>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</si>
  <si>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</si>
  <si>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</si>
  <si>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</si>
  <si>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</si>
  <si>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</si>
  <si>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</si>
  <si>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</si>
  <si>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</si>
  <si>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</si>
  <si>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</si>
  <si>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</si>
  <si>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</si>
  <si>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</si>
  <si>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</si>
  <si>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</si>
  <si>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</si>
  <si>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</si>
  <si>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</si>
  <si>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</si>
  <si>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</si>
  <si>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</si>
  <si>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</si>
  <si>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</si>
  <si>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</si>
  <si>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</si>
  <si>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</si>
  <si>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</si>
  <si>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</si>
  <si>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</si>
  <si>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</si>
  <si>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</si>
  <si>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</si>
  <si>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</si>
  <si>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</si>
  <si>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</si>
  <si>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</si>
  <si>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</si>
  <si>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</si>
  <si>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</si>
  <si>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</si>
  <si>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</si>
  <si>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</si>
  <si>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</si>
  <si>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</si>
  <si>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</si>
  <si>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</si>
  <si>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</si>
  <si>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</si>
  <si>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</si>
  <si>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</si>
  <si>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</si>
  <si>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</si>
  <si>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</si>
  <si>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</si>
  <si>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</si>
  <si>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</si>
  <si>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</si>
  <si>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</si>
  <si>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</si>
  <si>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</si>
  <si>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</si>
  <si>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</si>
  <si>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</si>
  <si>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</si>
  <si>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</si>
  <si>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</si>
  <si>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</si>
  <si>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</si>
  <si>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</si>
  <si>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</si>
  <si>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</si>
  <si>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</si>
  <si>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</si>
  <si>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</si>
  <si>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</si>
  <si>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</si>
  <si>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</si>
  <si>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</si>
  <si>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</si>
  <si>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</si>
  <si>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</si>
  <si>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</si>
  <si>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</si>
  <si>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</si>
  <si>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</si>
  <si>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</si>
  <si>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</si>
  <si>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</si>
  <si>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</si>
  <si>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</si>
  <si>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</si>
  <si>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</si>
  <si>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</si>
  <si>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</si>
  <si>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</si>
  <si>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</si>
  <si>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</si>
  <si>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</si>
  <si>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</si>
  <si>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</si>
  <si>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</si>
  <si>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</si>
  <si>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</si>
  <si>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</si>
  <si>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</si>
  <si>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</si>
  <si>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</si>
  <si>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</si>
  <si>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</si>
  <si>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</si>
  <si>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</si>
  <si>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</si>
  <si>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</si>
  <si>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</si>
  <si>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</si>
  <si>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</si>
  <si>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</si>
  <si>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</si>
  <si>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</si>
  <si>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</si>
  <si>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</si>
  <si>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</si>
  <si>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</si>
  <si>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</si>
  <si>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</si>
  <si>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</si>
  <si>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</si>
  <si>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</si>
  <si>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</si>
  <si>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</si>
  <si>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</si>
  <si>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</si>
  <si>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</si>
  <si>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</si>
  <si>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</si>
  <si>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</si>
  <si>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</si>
  <si>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</si>
  <si>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</si>
  <si>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</si>
  <si>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</si>
  <si>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</si>
  <si>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</si>
  <si>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</si>
  <si>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</si>
  <si>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</si>
  <si>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</si>
  <si>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</si>
  <si>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</si>
  <si>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</si>
  <si>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</si>
  <si>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</si>
  <si>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</si>
  <si>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</si>
  <si>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</si>
  <si>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</si>
  <si>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</si>
  <si>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</si>
  <si>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</si>
  <si>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</si>
  <si>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</si>
  <si>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</si>
  <si>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</si>
  <si>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</si>
  <si>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</si>
  <si>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</si>
  <si>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</si>
  <si>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</si>
  <si>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</si>
  <si>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</si>
  <si>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</si>
  <si>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</si>
  <si>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</si>
  <si>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</si>
  <si>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</si>
  <si>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</si>
  <si>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</si>
  <si>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</si>
  <si>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</si>
  <si>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</si>
  <si>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</si>
  <si>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</si>
  <si>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</si>
  <si>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</si>
  <si>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</si>
  <si>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</si>
  <si>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</si>
  <si>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</si>
  <si>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</si>
  <si>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</si>
  <si>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</si>
  <si>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</si>
  <si>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</si>
  <si>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</si>
  <si>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</si>
  <si>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</si>
  <si>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</si>
  <si>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</si>
  <si>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</si>
  <si>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</si>
  <si>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</si>
  <si>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</si>
  <si>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</si>
  <si>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</si>
  <si>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</si>
  <si>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</si>
  <si>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</si>
  <si>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</si>
  <si>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</si>
  <si>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</si>
  <si>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</si>
  <si>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</si>
  <si>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</si>
  <si>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</si>
  <si>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</si>
  <si>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</si>
  <si>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</si>
  <si>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</si>
  <si>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</si>
  <si>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</si>
  <si>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</si>
  <si>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</si>
  <si>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</si>
  <si>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</si>
  <si>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</si>
  <si>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</si>
  <si>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</si>
  <si>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</si>
  <si>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</si>
  <si>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</si>
  <si>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</si>
  <si>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</si>
  <si>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</si>
  <si>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</si>
  <si>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</si>
  <si>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</si>
  <si>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</si>
  <si>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</si>
  <si>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</si>
  <si>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</si>
  <si>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</si>
  <si>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</si>
  <si>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</si>
  <si>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</si>
  <si>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</si>
  <si>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</si>
  <si>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</si>
  <si>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</si>
  <si>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</si>
  <si>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</si>
  <si>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</si>
  <si>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</si>
  <si>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</si>
  <si>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</si>
  <si>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</si>
  <si>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</si>
  <si>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</si>
  <si>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</si>
  <si>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</si>
  <si>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</si>
  <si>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</si>
  <si>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</si>
  <si>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</si>
  <si>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</si>
  <si>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</si>
  <si>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</si>
  <si>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</si>
  <si>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</si>
  <si>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</si>
  <si>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</si>
  <si>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</si>
  <si>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</si>
  <si>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</si>
  <si>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</si>
  <si>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</si>
  <si>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</si>
  <si>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</si>
  <si>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</si>
  <si>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</si>
  <si>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</si>
  <si>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</si>
  <si>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</si>
  <si>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</si>
  <si>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</si>
  <si>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</si>
  <si>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</si>
  <si>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</si>
  <si>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</si>
  <si>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</si>
  <si>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</si>
  <si>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</si>
  <si>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</si>
  <si>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</si>
  <si>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</si>
  <si>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</si>
  <si>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</si>
  <si>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</si>
  <si>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</si>
  <si>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</si>
  <si>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</si>
  <si>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</si>
  <si>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</si>
  <si>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</si>
  <si>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</si>
  <si>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</si>
  <si>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</si>
  <si>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</si>
  <si>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</si>
  <si>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</si>
  <si>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</si>
  <si>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</si>
  <si>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</si>
  <si>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</si>
  <si>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</si>
  <si>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</si>
  <si>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</si>
  <si>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</si>
  <si>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</si>
  <si>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</si>
  <si>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</si>
  <si>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</si>
  <si>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</si>
  <si>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</si>
  <si>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</si>
  <si>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</si>
  <si>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</si>
  <si>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</si>
  <si>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</si>
  <si>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</si>
  <si>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</si>
  <si>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</si>
  <si>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</si>
  <si>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</si>
  <si>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</si>
  <si>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</si>
  <si>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</si>
  <si>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</si>
  <si>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</si>
  <si>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</si>
  <si>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</si>
  <si>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</si>
  <si>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</si>
  <si>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</si>
  <si>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</si>
  <si>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</si>
  <si>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</si>
  <si>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</si>
  <si>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</si>
  <si>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</si>
  <si>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</si>
  <si>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</si>
  <si>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</si>
  <si>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</si>
  <si>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</si>
  <si>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</si>
  <si>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</si>
  <si>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</si>
  <si>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</si>
  <si>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</si>
  <si>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</si>
  <si>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</si>
  <si>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</si>
  <si>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</si>
  <si>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</si>
  <si>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</si>
  <si>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</si>
  <si>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</si>
  <si>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</si>
  <si>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</si>
  <si>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</si>
  <si>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</si>
  <si>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</si>
  <si>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</si>
  <si>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</si>
  <si>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</si>
  <si>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</si>
  <si>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</si>
  <si>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</si>
  <si>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</si>
  <si>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</si>
  <si>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</si>
  <si>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</si>
  <si>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</si>
  <si>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</si>
  <si>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</si>
  <si>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</si>
  <si>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</si>
  <si>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</si>
  <si>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</si>
  <si>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</si>
  <si>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</si>
  <si>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</si>
  <si>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</si>
  <si>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</si>
  <si>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</si>
  <si>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</si>
  <si>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</si>
  <si>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</si>
  <si>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</si>
  <si>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</si>
  <si>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</si>
  <si>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</si>
  <si>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</si>
  <si>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</si>
  <si>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</si>
  <si>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</si>
  <si>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</si>
  <si>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</si>
  <si>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</si>
  <si>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</si>
  <si>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</si>
  <si>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</si>
  <si>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</si>
  <si>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</si>
  <si>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</si>
  <si>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</si>
  <si>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</si>
  <si>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</si>
  <si>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</si>
  <si>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</si>
  <si>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</si>
  <si>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</si>
  <si>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</si>
  <si>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</si>
  <si>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</si>
  <si>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</si>
  <si>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</si>
  <si>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</si>
  <si>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</si>
  <si>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</si>
  <si>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</si>
  <si>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</si>
  <si>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</si>
  <si>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</si>
  <si>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</si>
  <si>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</si>
  <si>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</si>
  <si>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</si>
  <si>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</si>
  <si>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</si>
  <si>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</si>
  <si>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</si>
  <si>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</si>
  <si>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</si>
  <si>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</si>
  <si>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</si>
  <si>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</si>
  <si>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</si>
  <si>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</si>
  <si>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</si>
  <si>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</si>
  <si>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</si>
  <si>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</si>
  <si>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</si>
  <si>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</si>
  <si>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</si>
  <si>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</si>
  <si>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</si>
  <si>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</si>
  <si>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</si>
  <si>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</si>
  <si>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</si>
  <si>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</si>
  <si>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</si>
  <si>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</si>
  <si>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</si>
  <si>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</si>
  <si>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</si>
  <si>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</si>
  <si>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</si>
  <si>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</si>
  <si>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</si>
  <si>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</si>
  <si>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</si>
  <si>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</si>
  <si>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</si>
  <si>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</si>
  <si>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</si>
  <si>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</si>
  <si>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</si>
  <si>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</si>
  <si>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</si>
  <si>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</si>
  <si>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</si>
  <si>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</si>
  <si>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</si>
  <si>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</si>
  <si>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</si>
  <si>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</si>
  <si>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</si>
  <si>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</si>
  <si>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</si>
  <si>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</si>
  <si>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</si>
  <si>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</si>
  <si>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</si>
  <si>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</si>
  <si>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</si>
  <si>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</si>
  <si>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</si>
  <si>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</si>
  <si>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</si>
  <si>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</si>
  <si>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</si>
  <si>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</si>
  <si>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</si>
  <si>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</si>
  <si>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</si>
  <si>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</si>
  <si>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</si>
  <si>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</si>
  <si>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</si>
  <si>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</si>
  <si>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</si>
  <si>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</si>
  <si>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</si>
  <si>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</si>
  <si>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</si>
  <si>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</si>
  <si>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</si>
  <si>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</si>
  <si>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</si>
  <si>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</si>
  <si>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</si>
  <si>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</si>
  <si>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</si>
  <si>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</si>
  <si>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</si>
  <si>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</si>
  <si>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</si>
  <si>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</si>
  <si>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</si>
  <si>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</si>
  <si>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</si>
  <si>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</si>
  <si>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使わない</t>
  </si>
  <si>
    <t>フロアからステージまでの高さが分かれば教えて下さい。</t>
    <rPh sb="12" eb="13">
      <t>タカ</t>
    </rPh>
    <rPh sb="15" eb="16">
      <t>ワ</t>
    </rPh>
    <rPh sb="19" eb="20">
      <t>オシ</t>
    </rPh>
    <rPh sb="22" eb="23">
      <t>クダ</t>
    </rPh>
    <phoneticPr fontId="1"/>
  </si>
  <si>
    <t>90分</t>
    <rPh sb="2" eb="3">
      <t>フン</t>
    </rPh>
    <phoneticPr fontId="1"/>
  </si>
  <si>
    <t>基本的には全校生徒対象ですが、学年ごと、クラスごとでも大丈夫です。</t>
    <rPh sb="0" eb="3">
      <t>キホンテキ</t>
    </rPh>
    <rPh sb="5" eb="9">
      <t>ゼンコウセイト</t>
    </rPh>
    <rPh sb="9" eb="11">
      <t>タイショウ</t>
    </rPh>
    <rPh sb="15" eb="17">
      <t>ガクネン</t>
    </rPh>
    <rPh sb="27" eb="30">
      <t>ダイジョウブ</t>
    </rPh>
    <phoneticPr fontId="1"/>
  </si>
  <si>
    <t>人形の歴史、遣い方の解説。
人形を遣う体験。</t>
    <rPh sb="0" eb="2">
      <t>ニンギョウ</t>
    </rPh>
    <rPh sb="3" eb="5">
      <t>レキシ</t>
    </rPh>
    <rPh sb="6" eb="7">
      <t>ツカ</t>
    </rPh>
    <rPh sb="8" eb="9">
      <t>カタ</t>
    </rPh>
    <rPh sb="10" eb="12">
      <t>カイセツ</t>
    </rPh>
    <rPh sb="14" eb="16">
      <t>ニンギョウ</t>
    </rPh>
    <rPh sb="17" eb="18">
      <t>ツカ</t>
    </rPh>
    <rPh sb="19" eb="21">
      <t>タイケン</t>
    </rPh>
    <phoneticPr fontId="1"/>
  </si>
  <si>
    <t>午前10時頃開始</t>
    <rPh sb="0" eb="2">
      <t>ゴゼン</t>
    </rPh>
    <rPh sb="4" eb="6">
      <t>ジゴロ</t>
    </rPh>
    <rPh sb="6" eb="8">
      <t>カイシ</t>
    </rPh>
    <phoneticPr fontId="1"/>
  </si>
  <si>
    <t>午後13時頃開始</t>
    <rPh sb="0" eb="2">
      <t>ゴゴ</t>
    </rPh>
    <rPh sb="4" eb="5">
      <t>ジ</t>
    </rPh>
    <rPh sb="5" eb="6">
      <t>コロ</t>
    </rPh>
    <rPh sb="6" eb="8">
      <t>カイシ</t>
    </rPh>
    <phoneticPr fontId="1"/>
  </si>
  <si>
    <t>人形浄瑠璃
人形と義太夫生演奏
鳴り物生演奏</t>
    <rPh sb="0" eb="2">
      <t>ニンギョウ</t>
    </rPh>
    <rPh sb="2" eb="5">
      <t>ジョウルリ</t>
    </rPh>
    <rPh sb="6" eb="8">
      <t>ニンギョウ</t>
    </rPh>
    <rPh sb="9" eb="12">
      <t>ギダユウ</t>
    </rPh>
    <rPh sb="12" eb="13">
      <t>ナマ</t>
    </rPh>
    <rPh sb="13" eb="15">
      <t>エンソウ</t>
    </rPh>
    <rPh sb="16" eb="17">
      <t>ナ</t>
    </rPh>
    <rPh sb="18" eb="19">
      <t>モノ</t>
    </rPh>
    <rPh sb="19" eb="20">
      <t>ナマ</t>
    </rPh>
    <rPh sb="20" eb="22">
      <t>エンソウ</t>
    </rPh>
    <phoneticPr fontId="1"/>
  </si>
  <si>
    <t>会場条件は、記載通りでなく条件が多少合わない場合も実施可能な場合がありますので、ご相談下さい（舞台間口、奥行き。ピアノの移動など）</t>
    <rPh sb="0" eb="2">
      <t>カイジョウ</t>
    </rPh>
    <rPh sb="2" eb="4">
      <t>ジョウケン</t>
    </rPh>
    <rPh sb="6" eb="8">
      <t>キサイ</t>
    </rPh>
    <rPh sb="8" eb="9">
      <t>トオ</t>
    </rPh>
    <rPh sb="13" eb="15">
      <t>ジョウケン</t>
    </rPh>
    <rPh sb="16" eb="18">
      <t>タショウ</t>
    </rPh>
    <rPh sb="18" eb="19">
      <t>ア</t>
    </rPh>
    <rPh sb="22" eb="24">
      <t>バアイ</t>
    </rPh>
    <rPh sb="25" eb="27">
      <t>ジッシ</t>
    </rPh>
    <rPh sb="27" eb="29">
      <t>カノウ</t>
    </rPh>
    <rPh sb="30" eb="32">
      <t>バアイ</t>
    </rPh>
    <rPh sb="41" eb="43">
      <t>ソウダン</t>
    </rPh>
    <rPh sb="43" eb="44">
      <t>クダ</t>
    </rPh>
    <rPh sb="47" eb="49">
      <t>ブタイ</t>
    </rPh>
    <rPh sb="49" eb="51">
      <t>マグチ</t>
    </rPh>
    <rPh sb="52" eb="54">
      <t>オクユ</t>
    </rPh>
    <rPh sb="60" eb="62">
      <t>イドウ</t>
    </rPh>
    <phoneticPr fontId="1"/>
  </si>
  <si>
    <t>出演生徒4名は、本公演当日の11時頃から20分程度本番用の稽古を行います。開始時間は応相談。</t>
    <rPh sb="0" eb="2">
      <t>シュツエン</t>
    </rPh>
    <rPh sb="2" eb="4">
      <t>セイト</t>
    </rPh>
    <rPh sb="5" eb="6">
      <t>メイ</t>
    </rPh>
    <rPh sb="8" eb="11">
      <t>ホンコウエン</t>
    </rPh>
    <rPh sb="11" eb="13">
      <t>トウジツ</t>
    </rPh>
    <rPh sb="16" eb="17">
      <t>ジ</t>
    </rPh>
    <rPh sb="17" eb="18">
      <t>コロ</t>
    </rPh>
    <rPh sb="22" eb="23">
      <t>フン</t>
    </rPh>
    <rPh sb="23" eb="25">
      <t>テイド</t>
    </rPh>
    <rPh sb="25" eb="27">
      <t>ホンバン</t>
    </rPh>
    <rPh sb="27" eb="28">
      <t>ヨウ</t>
    </rPh>
    <rPh sb="29" eb="31">
      <t>ケイコ</t>
    </rPh>
    <rPh sb="32" eb="33">
      <t>オコナ</t>
    </rPh>
    <rPh sb="37" eb="39">
      <t>カイシ</t>
    </rPh>
    <rPh sb="39" eb="41">
      <t>ジカン</t>
    </rPh>
    <rPh sb="42" eb="43">
      <t>オウ</t>
    </rPh>
    <rPh sb="43" eb="45">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</si>
</sst>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8</xdr:col>
      <xdr:colOff>284646</xdr:colOff>
      <xdr:row>70</xdr:row>
      <xdr:rowOff>16602</xdr:rowOff>
    </xdr:from>
    <xdr:to>
      <xdr:col>10</xdr:col>
      <xdr:colOff>539453</xdr:colOff>
      <xdr:row>73</xdr:row>
      <xdr:rowOff>59190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rot="2274247">
          <a:off x="5801209" y="22963915"/>
          <a:ext cx="1778807" cy="70933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484186</xdr:colOff>
      <xdr:row>74</xdr:row>
      <xdr:rowOff>95250</xdr:rowOff>
    </xdr:from>
    <xdr:to>
      <xdr:col>9</xdr:col>
      <xdr:colOff>47624</xdr:colOff>
      <xdr:row>88</xdr:row>
      <xdr:rowOff>139474</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190749" y="23931563"/>
          <a:ext cx="4135438" cy="309222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246062</xdr:colOff>
      <xdr:row>59</xdr:row>
      <xdr:rowOff>111125</xdr:rowOff>
    </xdr:from>
    <xdr:to>
      <xdr:col>8</xdr:col>
      <xdr:colOff>730251</xdr:colOff>
      <xdr:row>67</xdr:row>
      <xdr:rowOff>63499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52625" y="20558125"/>
          <a:ext cx="4294189" cy="17859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159768</xdr:colOff>
      <xdr:row>60</xdr:row>
      <xdr:rowOff>15876</xdr:rowOff>
    </xdr:from>
    <xdr:to>
      <xdr:col>9</xdr:col>
      <xdr:colOff>206643</xdr:colOff>
      <xdr:row>66</xdr:row>
      <xdr:rowOff>166687</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6196237" y="20685126"/>
          <a:ext cx="880312" cy="1508124"/>
          <a:chOff x="5313592" y="13014476"/>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4.5</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8111</xdr:colOff>
      <xdr:row>73</xdr:row>
      <xdr:rowOff>37101</xdr:rowOff>
    </xdr:from>
    <xdr:to>
      <xdr:col>10</xdr:col>
      <xdr:colOff>266835</xdr:colOff>
      <xdr:row>74</xdr:row>
      <xdr:rowOff>23050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rot="2311727">
          <a:off x="6044580" y="23730539"/>
          <a:ext cx="1925599" cy="224074"/>
          <a:chOff x="1076477" y="15042163"/>
          <a:chExt cx="4160761" cy="127999"/>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73"/>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62346" y="15042163"/>
            <a:ext cx="1787972" cy="1279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4.5</a:t>
            </a:r>
            <a:r>
              <a:rPr kumimoji="1" lang="ja-JP" altLang="en-US" sz="1400" b="1"/>
              <a:t>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437162</xdr:colOff>
      <xdr:row>89</xdr:row>
      <xdr:rowOff>117617</xdr:rowOff>
    </xdr:from>
    <xdr:to>
      <xdr:col>9</xdr:col>
      <xdr:colOff>71437</xdr:colOff>
      <xdr:row>90</xdr:row>
      <xdr:rowOff>119063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2306443" y="27525805"/>
          <a:ext cx="4634900" cy="239571"/>
          <a:chOff x="1076477" y="14924221"/>
          <a:chExt cx="4160761" cy="349123"/>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566236" y="14924221"/>
            <a:ext cx="2934363" cy="3491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広さは鑑賞人数により変動します</a:t>
            </a:r>
          </a:p>
        </xdr:txBody>
      </xdr:sp>
    </xdr:grpSp>
    <xdr:clientData/>
  </xdr:twoCellAnchor>
  <xdr:twoCellAnchor>
    <xdr:from>
      <xdr:col>1</xdr:col>
      <xdr:colOff>579437</xdr:colOff>
      <xdr:row>68</xdr:row>
      <xdr:rowOff>187297</xdr:rowOff>
    </xdr:from>
    <xdr:to>
      <xdr:col>3</xdr:col>
      <xdr:colOff>0</xdr:colOff>
      <xdr:row>81</xdr:row>
      <xdr:rowOff>174625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62000" y="22690110"/>
          <a:ext cx="944563" cy="28130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198436</xdr:colOff>
      <xdr:row>68</xdr:row>
      <xdr:rowOff>86372</xdr:rowOff>
    </xdr:from>
    <xdr:to>
      <xdr:col>4</xdr:col>
      <xdr:colOff>349249</xdr:colOff>
      <xdr:row>72</xdr:row>
      <xdr:rowOff>47626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904999" y="22589185"/>
          <a:ext cx="912813" cy="8502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15</xdr:col>
      <xdr:colOff>86762</xdr:colOff>
      <xdr:row>59</xdr:row>
      <xdr:rowOff>166657</xdr:rowOff>
    </xdr:from>
    <xdr:to>
      <xdr:col>20</xdr:col>
      <xdr:colOff>460377</xdr:colOff>
      <xdr:row>60</xdr:row>
      <xdr:rowOff>212186</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0469012" y="20609688"/>
          <a:ext cx="3112053" cy="271748"/>
          <a:chOff x="13833070" y="10574866"/>
          <a:chExt cx="1540566" cy="533056"/>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833070" y="10846806"/>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362175" y="10574866"/>
            <a:ext cx="379168" cy="5330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259936</xdr:colOff>
      <xdr:row>56</xdr:row>
      <xdr:rowOff>31750</xdr:rowOff>
    </xdr:from>
    <xdr:to>
      <xdr:col>14</xdr:col>
      <xdr:colOff>342763</xdr:colOff>
      <xdr:row>57</xdr:row>
      <xdr:rowOff>30784</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753061" y="19891375"/>
          <a:ext cx="59082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277814</xdr:colOff>
      <xdr:row>65</xdr:row>
      <xdr:rowOff>95237</xdr:rowOff>
    </xdr:from>
    <xdr:to>
      <xdr:col>8</xdr:col>
      <xdr:colOff>746126</xdr:colOff>
      <xdr:row>66</xdr:row>
      <xdr:rowOff>187423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2147095" y="21895581"/>
          <a:ext cx="4635500" cy="318405"/>
          <a:chOff x="1076477" y="14916957"/>
          <a:chExt cx="4160761" cy="303945"/>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16957"/>
            <a:ext cx="1056317" cy="30394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t>9</a:t>
            </a:r>
            <a:r>
              <a:rPr kumimoji="1" lang="ja-JP" altLang="en-US" sz="1400" b="1"/>
              <a:t>ｍ</a:t>
            </a:r>
          </a:p>
        </xdr:txBody>
      </xdr:sp>
    </xdr:grpSp>
    <xdr:clientData/>
  </xdr:twoCellAnchor>
  <xdr:twoCellAnchor>
    <xdr:from>
      <xdr:col>10</xdr:col>
      <xdr:colOff>149901</xdr:colOff>
      <xdr:row>72</xdr:row>
      <xdr:rowOff>217479</xdr:rowOff>
    </xdr:from>
    <xdr:to>
      <xdr:col>10</xdr:col>
      <xdr:colOff>753056</xdr:colOff>
      <xdr:row>76</xdr:row>
      <xdr:rowOff>29501</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rot="2110254">
          <a:off x="7853245" y="23672792"/>
          <a:ext cx="603155" cy="764522"/>
          <a:chOff x="5254603" y="13048715"/>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548055" y="13048715"/>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254603" y="13402785"/>
            <a:ext cx="677334" cy="5947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1.8</a:t>
            </a:r>
            <a:r>
              <a:rPr kumimoji="1" lang="ja-JP" altLang="en-US" sz="1100" b="1"/>
              <a:t>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J48" sqref="J48:K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145</v>
      </c>
      <c r="D2" s="27" t="s">
        <v>5</v>
      </c>
      <c r="E2" s="29" t="str">
        <f>VLOOKUP($C$2,'R7_制作団体一覧'!A:H,2,FALSE)</f>
        <v>伝統芸能分野</v>
      </c>
      <c r="F2" s="26" t="s">
        <v>2</v>
      </c>
      <c r="G2" s="30" t="str">
        <f>VLOOKUP($C$2,'R7_制作団体一覧'!A:H,3,FALSE)</f>
        <v>人形浄瑠璃等</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2" t="str">
        <f>VLOOKUP($C$2,'R7_制作団体一覧'!A:H,8,FALSE)</f>
        <v>糸あやつり人形一糸座</v>
      </c>
      <c r="D3" s="162"/>
      <c r="E3" s="162"/>
      <c r="F3" s="162"/>
      <c r="G3" s="27" t="s">
        <v>4</v>
      </c>
      <c r="H3" s="163" t="str">
        <f>VLOOKUP($C$2,'R7_制作団体一覧'!A:H,7,FALSE)</f>
        <v>一般社団法人一糸座</v>
      </c>
      <c r="I3" s="163"/>
      <c r="J3" s="163"/>
      <c r="K3" s="16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60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8</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613</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1.8</v>
      </c>
      <c r="G13" s="51" t="s">
        <v>40</v>
      </c>
      <c r="H13" s="49" t="s">
        <v>7</v>
      </c>
      <c r="I13" s="50">
        <v>1.8</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614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615</v>
      </c>
      <c r="F15" s="153"/>
      <c r="G15" s="156" t="s">
        <v>48</v>
      </c>
      <c r="H15" s="157"/>
      <c r="I15" s="157"/>
      <c r="J15" s="145"/>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1</v>
      </c>
      <c r="I18" s="46" t="s">
        <v>57</v>
      </c>
      <c r="J18" s="122"/>
      <c r="K18" s="130"/>
      <c r="L18" s="24"/>
      <c r="M18" s="43"/>
      <c r="N18" s="43"/>
      <c r="O18" s="43"/>
      <c r="P18" s="43"/>
      <c r="Q18" s="43"/>
      <c r="R18" s="43"/>
      <c r="S18" s="43"/>
      <c r="T18" s="43"/>
      <c r="U18" s="43"/>
      <c r="V18" s="43"/>
      <c r="W18" s="43"/>
      <c r="X18" s="43"/>
      <c r="Y18" s="43"/>
      <c r="Z18" s="43"/>
    </row>
    <row r="19" spans="1:26" ht="27.95" customHeight="1" x14ac:dyDescent="0.15">
      <c r="A19" s="23"/>
      <c r="B19" s="131" t="s">
        <v>59</v>
      </c>
      <c r="C19" s="132"/>
      <c r="D19" s="133"/>
      <c r="E19" s="61" t="s">
        <v>54</v>
      </c>
      <c r="F19" s="62">
        <v>2.2000000000000002</v>
      </c>
      <c r="G19" s="63" t="s">
        <v>40</v>
      </c>
      <c r="H19" s="64" t="s">
        <v>55</v>
      </c>
      <c r="I19" s="62">
        <v>6.7</v>
      </c>
      <c r="J19" s="134" t="s">
        <v>40</v>
      </c>
      <c r="K19" s="135"/>
      <c r="L19" s="23"/>
      <c r="M19" s="43"/>
      <c r="N19" s="43"/>
      <c r="O19" s="43"/>
      <c r="P19" s="43"/>
      <c r="Q19" s="43"/>
      <c r="R19" s="43"/>
      <c r="S19" s="43"/>
      <c r="T19" s="43"/>
      <c r="U19" s="43"/>
      <c r="V19" s="43"/>
      <c r="W19" s="43"/>
      <c r="X19" s="43"/>
      <c r="Y19" s="43"/>
      <c r="Z19" s="43"/>
    </row>
    <row r="20" spans="1:26" ht="51" customHeight="1" x14ac:dyDescent="0.15">
      <c r="A20" s="23"/>
      <c r="B20" s="131" t="s">
        <v>461</v>
      </c>
      <c r="C20" s="132"/>
      <c r="D20" s="133"/>
      <c r="E20" s="139" t="s">
        <v>623</v>
      </c>
      <c r="F20" s="140"/>
      <c r="G20" s="140"/>
      <c r="H20" s="140"/>
      <c r="I20" s="140"/>
      <c r="J20" s="140"/>
      <c r="K20" s="14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t="s">
        <v>616</v>
      </c>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07" t="s">
        <v>617</v>
      </c>
      <c r="E47" s="108"/>
      <c r="F47" s="109" t="s">
        <v>620</v>
      </c>
      <c r="G47" s="110"/>
      <c r="H47" s="109" t="s">
        <v>619</v>
      </c>
      <c r="I47" s="110"/>
      <c r="J47" s="109" t="s">
        <v>618</v>
      </c>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07" t="s">
        <v>617</v>
      </c>
      <c r="E49" s="108"/>
      <c r="F49" s="109" t="s">
        <v>621</v>
      </c>
      <c r="G49" s="110"/>
      <c r="H49" s="109" t="s">
        <v>622</v>
      </c>
      <c r="I49" s="110"/>
      <c r="J49" s="111" t="s">
        <v>624</v>
      </c>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1.8</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19"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2" t="s">
        <v>611</v>
      </c>
      <c r="D3" s="162"/>
      <c r="E3" s="162"/>
      <c r="F3" s="162"/>
      <c r="G3" s="27" t="s">
        <v>4</v>
      </c>
      <c r="H3" s="163" t="s">
        <v>612</v>
      </c>
      <c r="I3" s="163"/>
      <c r="J3" s="163"/>
      <c r="K3" s="16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500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thickBot="1" x14ac:dyDescent="0.2">
      <c r="A19" s="23"/>
      <c r="B19" s="131" t="s">
        <v>59</v>
      </c>
      <c r="C19" s="132"/>
      <c r="D19" s="133"/>
      <c r="E19" s="61" t="s">
        <v>54</v>
      </c>
      <c r="F19" s="62">
        <v>2.1</v>
      </c>
      <c r="G19" s="63" t="s">
        <v>40</v>
      </c>
      <c r="H19" s="64" t="s">
        <v>55</v>
      </c>
      <c r="I19" s="62">
        <v>6.2</v>
      </c>
      <c r="J19" s="134" t="s">
        <v>40</v>
      </c>
      <c r="K19" s="135"/>
      <c r="L19" s="23"/>
      <c r="M19" s="43"/>
      <c r="N19" s="43"/>
      <c r="O19" s="43"/>
      <c r="P19" s="43"/>
      <c r="Q19" s="43"/>
      <c r="R19" s="43"/>
      <c r="S19" s="43"/>
      <c r="T19" s="43"/>
      <c r="U19" s="43"/>
      <c r="V19" s="43"/>
      <c r="W19" s="43"/>
      <c r="X19" s="43"/>
      <c r="Y19" s="43"/>
      <c r="Z19" s="43"/>
    </row>
    <row r="20" spans="1:26" ht="75.75" customHeight="1" thickTop="1" thickBot="1" x14ac:dyDescent="0.2">
      <c r="A20" s="23"/>
      <c r="B20" s="131" t="s">
        <v>461</v>
      </c>
      <c r="C20" s="132"/>
      <c r="D20" s="132"/>
      <c r="E20" s="194" t="s">
        <v>472</v>
      </c>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9" t="s">
        <v>450</v>
      </c>
      <c r="E49" s="180"/>
      <c r="F49" s="181" t="s">
        <v>451</v>
      </c>
      <c r="G49" s="182"/>
      <c r="H49" s="181" t="s">
        <v>453</v>
      </c>
      <c r="I49" s="182"/>
      <c r="J49" s="181" t="s">
        <v>456</v>
      </c>
      <c r="K49" s="18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8" t="s">
        <v>430</v>
      </c>
      <c r="AK2" s="198" t="s">
        <v>433</v>
      </c>
      <c r="AL2" s="198" t="s">
        <v>431</v>
      </c>
      <c r="AM2" s="198" t="s">
        <v>432</v>
      </c>
      <c r="AN2" s="198" t="s">
        <v>434</v>
      </c>
      <c r="AO2" s="198" t="s">
        <v>430</v>
      </c>
      <c r="AP2" s="198" t="s">
        <v>433</v>
      </c>
      <c r="AQ2" s="198" t="s">
        <v>431</v>
      </c>
      <c r="AR2" s="198" t="s">
        <v>432</v>
      </c>
      <c r="AS2" s="198" t="s">
        <v>434</v>
      </c>
      <c r="AT2" s="198" t="s">
        <v>430</v>
      </c>
      <c r="AU2" s="198" t="s">
        <v>433</v>
      </c>
      <c r="AV2" s="198" t="s">
        <v>431</v>
      </c>
      <c r="AW2" s="198" t="s">
        <v>432</v>
      </c>
      <c r="AX2" s="198" t="s">
        <v>434</v>
      </c>
      <c r="AY2" s="198" t="s">
        <v>430</v>
      </c>
      <c r="AZ2" s="198" t="s">
        <v>433</v>
      </c>
      <c r="BA2" s="198" t="s">
        <v>431</v>
      </c>
      <c r="BB2" s="198" t="s">
        <v>432</v>
      </c>
      <c r="BC2" s="198" t="s">
        <v>434</v>
      </c>
    </row>
    <row r="3" spans="1:55" ht="13.5" customHeight="1" x14ac:dyDescent="0.15">
      <c r="A3" s="71" t="str">
        <f>①会場条件に係るヒアリングシート!C2</f>
        <v>E065</v>
      </c>
      <c r="B3" s="71" t="str">
        <f>①会場条件に係るヒアリングシート!E2</f>
        <v>伝統芸能分野</v>
      </c>
      <c r="C3" s="71" t="str">
        <f>①会場条件に係るヒアリングシート!G2</f>
        <v>人形浄瑠璃等</v>
      </c>
      <c r="D3" s="71" t="str">
        <f>①会場条件に係るヒアリングシート!I2</f>
        <v>A区分</v>
      </c>
      <c r="E3" s="71" t="str">
        <f>①会場条件に係るヒアリングシート!K2</f>
        <v>E</v>
      </c>
      <c r="F3" s="71" t="str">
        <f>①会場条件に係るヒアリングシート!C3</f>
        <v>糸あやつり人形一糸座</v>
      </c>
      <c r="G3" s="71" t="str">
        <f>①会場条件に係るヒアリングシート!H3</f>
        <v>一般社団法人一糸座</v>
      </c>
      <c r="H3" s="71" t="str">
        <f>①会場条件に係るヒアリングシート!E9</f>
        <v>2F以上応相談</v>
      </c>
      <c r="I3" s="71">
        <f>①会場条件に係るヒアリングシート!J9</f>
        <v>60</v>
      </c>
      <c r="J3" s="71">
        <f>①会場条件に係るヒアリングシート!F10</f>
        <v>8</v>
      </c>
      <c r="K3" s="71">
        <f>①会場条件に係るヒアリングシート!I10</f>
        <v>4</v>
      </c>
      <c r="L3" s="71">
        <f>①会場条件に係るヒアリングシート!F11</f>
        <v>3</v>
      </c>
      <c r="M3" s="71" t="str">
        <f>①会場条件に係るヒアリングシート!F12</f>
        <v>条件が合えば可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2.2000000000000002</v>
      </c>
      <c r="AA3" s="71">
        <f>①会場条件に係るヒアリングシート!I19</f>
        <v>6.7</v>
      </c>
      <c r="AB3" s="71" t="str">
        <f>①会場条件に係るヒアリングシート!E20</f>
        <v>会場条件は、記載通りでなく条件が多少合わない場合も実施可能な場合がありますので、ご相談下さい（舞台間口、奥行き。ピアノの移動など）</v>
      </c>
      <c r="AC3" s="71" t="str">
        <f>①会場条件に係るヒアリングシート!E25</f>
        <v>要</v>
      </c>
      <c r="AD3" s="71" t="str">
        <f>①会場条件に係るヒアリングシート!E26</f>
        <v>フロアからステージまでの高さが分かれば教えて下さい。</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90分</v>
      </c>
      <c r="AL3" s="90" t="str">
        <f>①会場条件に係るヒアリングシート!F47</f>
        <v>午前10時頃開始</v>
      </c>
      <c r="AM3" s="90" t="str">
        <f>①会場条件に係るヒアリングシート!H47</f>
        <v>人形の歴史、遣い方の解説。
人形を遣う体験。</v>
      </c>
      <c r="AN3" s="90" t="str">
        <f>①会場条件に係るヒアリングシート!J47</f>
        <v>基本的には全校生徒対象ですが、学年ごと、クラスごとでも大丈夫です。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90分</v>
      </c>
      <c r="AV3" s="90" t="str">
        <f>①会場条件に係るヒアリングシート!F49</f>
        <v>午後13時頃開始</v>
      </c>
      <c r="AW3" s="90" t="str">
        <f>①会場条件に係るヒアリングシート!H49</f>
        <v>人形浄瑠璃
人形と義太夫生演奏
鳴り物生演奏</v>
      </c>
      <c r="AX3" s="90" t="str">
        <f>①会場条件に係るヒアリングシート!J49</f>
        <v>出演生徒4名は、本公演当日の11時頃から20分程度本番用の稽古を行います。開始時間は応相談。</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2024-12-06T04:29:23Z</dcterms:modified>
</cp:coreProperties>
</file>