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<sst xmlns="http://schemas.openxmlformats.org/spreadsheetml/2006/main" count="1462" uniqueCount="623">
  <si>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</si>
  <si>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</si>
  <si>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</si>
  <si>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</si>
  <si>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</si>
  <si>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</si>
  <si>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</si>
  <si>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</si>
  <si>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</si>
  <si>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</si>
  <si>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</si>
  <si>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</si>
  <si>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</si>
  <si>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</si>
  <si>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</si>
  <si>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</si>
  <si>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</si>
  <si>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</si>
  <si>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</si>
  <si>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</si>
  <si>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</si>
  <si>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</si>
  <si>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</si>
  <si>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</si>
  <si>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</si>
  <si>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</si>
  <si>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</si>
  <si>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</si>
  <si>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</si>
  <si>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</si>
  <si>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</si>
  <si>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</si>
  <si>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</si>
  <si>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</si>
  <si>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</si>
  <si>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</si>
  <si>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</si>
  <si>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</si>
  <si>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</si>
  <si>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</si>
  <si>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</si>
  <si>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</si>
  <si>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</si>
  <si>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</si>
  <si>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</si>
  <si>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</si>
  <si>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</si>
  <si>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</si>
  <si>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</si>
  <si>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</si>
  <si>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</si>
  <si>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</si>
  <si>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</si>
  <si>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</si>
  <si>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</si>
  <si>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</si>
  <si>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</si>
  <si>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</si>
  <si>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</si>
  <si>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</si>
  <si>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</si>
  <si>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</si>
  <si>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</si>
  <si>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</si>
  <si>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</si>
  <si>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</si>
  <si>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</si>
  <si>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</si>
  <si>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</si>
  <si>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</si>
  <si>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</si>
  <si>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</si>
  <si>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</si>
  <si>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</si>
  <si>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</si>
  <si>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</si>
  <si>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</si>
  <si>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</si>
  <si>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</si>
  <si>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</si>
  <si>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</si>
  <si>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</si>
  <si>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</si>
  <si>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</si>
  <si>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</si>
  <si>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</si>
  <si>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</si>
  <si>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</si>
  <si>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</si>
  <si>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</si>
  <si>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</si>
  <si>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</si>
  <si>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</si>
  <si>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</si>
  <si>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</si>
  <si>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</si>
  <si>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</si>
  <si>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</si>
  <si>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</si>
  <si>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</si>
  <si>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</si>
  <si>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</si>
  <si>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</si>
  <si>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</si>
  <si>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</si>
  <si>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</si>
  <si>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</si>
  <si>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</si>
  <si>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</si>
  <si>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</si>
  <si>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</si>
  <si>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</si>
  <si>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</si>
  <si>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</si>
  <si>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</si>
  <si>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</si>
  <si>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</si>
  <si>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</si>
  <si>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</si>
  <si>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</si>
  <si>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</si>
  <si>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</si>
  <si>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</si>
  <si>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</si>
  <si>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</si>
  <si>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</si>
  <si>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</si>
  <si>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</si>
  <si>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</si>
  <si>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</si>
  <si>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</si>
  <si>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</si>
  <si>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</si>
  <si>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</si>
  <si>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</si>
  <si>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</si>
  <si>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</si>
  <si>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</si>
  <si>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</si>
  <si>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</si>
  <si>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</si>
  <si>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</si>
  <si>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</si>
  <si>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</si>
  <si>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</si>
  <si>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</si>
  <si>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</si>
  <si>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</si>
  <si>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</si>
  <si>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</si>
  <si>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</si>
  <si>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</si>
  <si>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</si>
  <si>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</si>
  <si>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</si>
  <si>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</si>
  <si>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</si>
  <si>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</si>
  <si>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</si>
  <si>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</si>
  <si>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</si>
  <si>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</si>
  <si>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</si>
  <si>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</si>
  <si>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</si>
  <si>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</si>
  <si>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</si>
  <si>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</si>
  <si>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</si>
  <si>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</si>
  <si>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</si>
  <si>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</si>
  <si>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</si>
  <si>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</si>
  <si>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</si>
  <si>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</si>
  <si>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</si>
  <si>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</si>
  <si>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</si>
  <si>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</si>
  <si>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</si>
  <si>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</si>
  <si>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</si>
  <si>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</si>
  <si>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</si>
  <si>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</si>
  <si>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</si>
  <si>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</si>
  <si>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</si>
  <si>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</si>
  <si>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</si>
  <si>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</si>
  <si>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</si>
  <si>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</si>
  <si>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</si>
  <si>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</si>
  <si>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</si>
  <si>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</si>
  <si>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</si>
  <si>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</si>
  <si>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</si>
  <si>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</si>
  <si>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</si>
  <si>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</si>
  <si>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</si>
  <si>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</si>
  <si>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</si>
  <si>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</si>
  <si>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</si>
  <si>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</si>
  <si>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</si>
  <si>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</si>
  <si>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</si>
  <si>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</si>
  <si>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</si>
  <si>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</si>
  <si>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</si>
  <si>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</si>
  <si>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</si>
  <si>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</si>
  <si>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</si>
  <si>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</si>
  <si>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</si>
  <si>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</si>
  <si>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</si>
  <si>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</si>
  <si>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</si>
  <si>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</si>
  <si>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</si>
  <si>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</si>
  <si>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</si>
  <si>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</si>
  <si>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</si>
  <si>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</si>
  <si>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</si>
  <si>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</si>
  <si>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</si>
  <si>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</si>
  <si>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</si>
  <si>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</si>
  <si>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</si>
  <si>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</si>
  <si>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</si>
  <si>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</si>
  <si>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</si>
  <si>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</si>
  <si>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</si>
  <si>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</si>
  <si>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</si>
  <si>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</si>
  <si>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</si>
  <si>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</si>
  <si>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</si>
  <si>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</si>
  <si>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</si>
  <si>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</si>
  <si>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</si>
  <si>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</si>
  <si>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</si>
  <si>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</si>
  <si>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</si>
  <si>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</si>
  <si>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</si>
  <si>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</si>
  <si>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</si>
  <si>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</si>
  <si>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</si>
  <si>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</si>
  <si>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</si>
  <si>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</si>
  <si>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</si>
  <si>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</si>
  <si>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</si>
  <si>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</si>
  <si>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</si>
  <si>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</si>
  <si>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</si>
  <si>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</si>
  <si>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</si>
  <si>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</si>
  <si>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</si>
  <si>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</si>
  <si>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</si>
  <si>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</si>
  <si>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</si>
  <si>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</si>
  <si>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</si>
  <si>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</si>
  <si>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</si>
  <si>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</si>
  <si>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</si>
  <si>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</si>
  <si>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</si>
  <si>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</si>
  <si>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</si>
  <si>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</si>
  <si>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</si>
  <si>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</si>
  <si>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</si>
  <si>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</si>
  <si>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</si>
  <si>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</si>
  <si>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</si>
  <si>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</si>
  <si>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</si>
  <si>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</si>
  <si>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</si>
  <si>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</si>
  <si>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</si>
  <si>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</si>
  <si>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</si>
  <si>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</si>
  <si>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</si>
  <si>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</si>
  <si>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</si>
  <si>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</si>
  <si>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</si>
  <si>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</si>
  <si>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</si>
  <si>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</si>
  <si>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</si>
  <si>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</si>
  <si>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</si>
  <si>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</si>
  <si>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</si>
  <si>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</si>
  <si>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</si>
  <si>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</si>
  <si>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</si>
  <si>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</si>
  <si>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</si>
  <si>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</si>
  <si>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</si>
  <si>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</si>
  <si>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</si>
  <si>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</si>
  <si>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</si>
  <si>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</si>
  <si>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</si>
  <si>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</si>
  <si>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</si>
  <si>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</si>
  <si>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</si>
  <si>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</si>
  <si>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</si>
  <si>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</si>
  <si>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</si>
  <si>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</si>
  <si>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</si>
  <si>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</si>
  <si>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</si>
  <si>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</si>
  <si>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</si>
  <si>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</si>
  <si>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</si>
  <si>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</si>
  <si>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</si>
  <si>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</si>
  <si>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</si>
  <si>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</si>
  <si>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</si>
  <si>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</si>
  <si>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</si>
  <si>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</si>
  <si>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</si>
  <si>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</si>
  <si>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</si>
  <si>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</si>
  <si>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</si>
  <si>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</si>
  <si>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</si>
  <si>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</si>
  <si>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</si>
  <si>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</si>
  <si>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</si>
  <si>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</si>
  <si>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</si>
  <si>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</si>
  <si>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</si>
  <si>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</si>
  <si>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</si>
  <si>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</si>
  <si>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</si>
  <si>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</si>
  <si>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</si>
  <si>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</si>
  <si>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</si>
  <si>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</si>
  <si>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</si>
  <si>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</si>
  <si>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</si>
  <si>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</si>
  <si>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</si>
  <si>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</si>
  <si>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</si>
  <si>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</si>
  <si>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</si>
  <si>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</si>
  <si>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</si>
  <si>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</si>
  <si>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</si>
  <si>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</si>
  <si>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</si>
  <si>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</si>
  <si>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</si>
  <si>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</si>
  <si>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</si>
  <si>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</si>
  <si>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</si>
  <si>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</si>
  <si>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</si>
  <si>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</si>
  <si>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</si>
  <si>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</si>
  <si>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</si>
  <si>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</si>
  <si>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</si>
  <si>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</si>
  <si>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</si>
  <si>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</si>
  <si>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</si>
  <si>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</si>
  <si>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</si>
  <si>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</si>
  <si>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</si>
  <si>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</si>
  <si>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</si>
  <si>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</si>
  <si>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</si>
  <si>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</si>
  <si>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</si>
  <si>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</si>
  <si>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</si>
  <si>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</si>
  <si>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</si>
  <si>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</si>
  <si>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</si>
  <si>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</si>
  <si>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</si>
  <si>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</si>
  <si>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</si>
  <si>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</si>
  <si>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</si>
  <si>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</si>
  <si>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</si>
  <si>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</si>
  <si>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</si>
  <si>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</si>
  <si>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</si>
  <si>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</si>
  <si>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</si>
  <si>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</si>
  <si>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</si>
  <si>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</si>
  <si>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</si>
  <si>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</si>
  <si>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</si>
  <si>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</si>
  <si>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</si>
  <si>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</si>
  <si>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</si>
  <si>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</si>
  <si>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</si>
  <si>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</si>
  <si>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</si>
  <si>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</si>
  <si>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</si>
  <si>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</si>
  <si>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</si>
  <si>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</si>
  <si>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</si>
  <si>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</si>
  <si>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</si>
  <si>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</si>
  <si>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</si>
  <si>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</si>
  <si>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</si>
  <si>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</si>
  <si>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</si>
  <si>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</si>
  <si>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</si>
  <si>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</si>
  <si>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</si>
  <si>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</si>
  <si>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</si>
  <si>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</si>
  <si>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</si>
  <si>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</si>
  <si>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</si>
  <si>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</si>
  <si>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</si>
  <si>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</si>
  <si>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</si>
  <si>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</si>
  <si>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</si>
  <si>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</si>
  <si>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</si>
  <si>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</si>
  <si>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</si>
  <si>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</si>
  <si>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</si>
  <si>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</si>
  <si>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</si>
  <si>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</si>
  <si>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</si>
  <si>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</si>
  <si>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</si>
  <si>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</si>
  <si>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</si>
  <si>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</si>
  <si>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</si>
  <si>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</si>
  <si>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</si>
  <si>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</si>
  <si>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</si>
  <si>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</si>
  <si>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</si>
  <si>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</si>
  <si>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</si>
  <si>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</si>
  <si>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</si>
  <si>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</si>
  <si>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</si>
  <si>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</si>
  <si>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</si>
  <si>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</si>
  <si>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</si>
  <si>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</si>
  <si>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</si>
  <si>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</si>
  <si>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</si>
  <si>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</si>
  <si>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</si>
  <si>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</si>
  <si>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</si>
  <si>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</si>
  <si>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</si>
  <si>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</si>
  <si>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</si>
  <si>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</si>
  <si>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</si>
  <si>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</si>
  <si>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</si>
  <si>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</si>
  <si>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</si>
  <si>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</si>
  <si>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</si>
  <si>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</si>
  <si>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</si>
  <si>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</si>
  <si>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</si>
  <si>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</si>
  <si>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</si>
  <si>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</si>
  <si>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</si>
  <si>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</si>
  <si>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</si>
  <si>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</si>
  <si>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</si>
  <si>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</si>
  <si>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</si>
  <si>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</si>
  <si>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</si>
  <si>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</si>
  <si>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</si>
  <si>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</si>
  <si>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</si>
  <si>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</si>
  <si>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</si>
  <si>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</si>
  <si>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</si>
  <si>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</si>
  <si>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</si>
  <si>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</si>
  <si>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</si>
  <si>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</si>
  <si>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</si>
  <si>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</si>
  <si>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</si>
  <si>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</si>
  <si>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</si>
  <si>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</si>
  <si>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</si>
  <si>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</si>
  <si>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</si>
  <si>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</si>
  <si>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</si>
  <si>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</si>
  <si>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</si>
  <si>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</si>
  <si>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</si>
  <si>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</si>
  <si>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</si>
  <si>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</si>
  <si>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</si>
  <si>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</si>
  <si>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</si>
  <si>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</si>
  <si>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</si>
  <si>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</si>
  <si>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</si>
  <si>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</si>
  <si>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</si>
  <si>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</si>
  <si>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</si>
  <si>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</si>
  <si>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</si>
  <si>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</si>
  <si>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</si>
  <si>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</si>
  <si>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</si>
  <si>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</si>
  <si>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</si>
  <si>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</si>
  <si>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指定なし</t>
    <rPh sb="0" eb="2">
      <t>シテイ</t>
    </rPh>
    <phoneticPr fontId="1"/>
  </si>
  <si>
    <t>可</t>
  </si>
  <si>
    <t>5割程度必要</t>
  </si>
  <si>
    <t>有無さえ分ればよい</t>
  </si>
  <si>
    <t>使わない</t>
  </si>
  <si>
    <t>ハイエース</t>
  </si>
  <si>
    <t>車両3台は、ハイエース2台と乗用車1台です。</t>
    <rPh sb="0" eb="2">
      <t>シャリョウ</t>
    </rPh>
    <rPh sb="3" eb="4">
      <t>ダイ</t>
    </rPh>
    <rPh sb="12" eb="13">
      <t>ダイ</t>
    </rPh>
    <rPh sb="14" eb="17">
      <t>ジョウヨウシャ</t>
    </rPh>
    <rPh sb="18" eb="19">
      <t>ダイ</t>
    </rPh>
    <phoneticPr fontId="1"/>
  </si>
  <si>
    <t>ピアノが舞台上にある場合は、舞台袖にできるだけ寄せます。</t>
    <rPh sb="4" eb="6">
      <t>ブタイ</t>
    </rPh>
    <rPh sb="6" eb="7">
      <t>ウエ</t>
    </rPh>
    <rPh sb="10" eb="12">
      <t>バアイ</t>
    </rPh>
    <rPh sb="14" eb="16">
      <t>ブタイ</t>
    </rPh>
    <rPh sb="16" eb="17">
      <t>ソデ</t>
    </rPh>
    <rPh sb="23" eb="24">
      <t>ヨ</t>
    </rPh>
    <phoneticPr fontId="1"/>
  </si>
  <si>
    <t>E068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</si>
</sst>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750093</xdr:colOff>
      <xdr:row>94</xdr:row>
      <xdr:rowOff>78160</xdr:rowOff>
    </xdr:from>
    <xdr:to>
      <xdr:col>7</xdr:col>
      <xdr:colOff>392906</xdr:colOff>
      <xdr:row>95</xdr:row>
      <xdr:rowOff>139565</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3427876" y="28752004"/>
          <a:ext cx="2122907" cy="26808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a:t>
            </a:r>
            <a:r>
              <a:rPr kumimoji="1" lang="ja-JP" altLang="en-US" sz="1100" b="1"/>
              <a:t>ｍ</a:t>
            </a:r>
          </a:p>
        </xdr:txBody>
      </xdr:sp>
    </xdr:grpSp>
    <xdr:clientData/>
  </xdr:twoCellAnchor>
  <xdr:twoCellAnchor>
    <xdr:from>
      <xdr:col>12</xdr:col>
      <xdr:colOff>406700</xdr:colOff>
      <xdr:row>69</xdr:row>
      <xdr:rowOff>180213</xdr:rowOff>
    </xdr:from>
    <xdr:to>
      <xdr:col>14</xdr:col>
      <xdr:colOff>145921</xdr:colOff>
      <xdr:row>78</xdr:row>
      <xdr:rowOff>22262</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9069058" y="22896439"/>
          <a:ext cx="835495"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2</xdr:col>
      <xdr:colOff>785812</xdr:colOff>
      <xdr:row>70</xdr:row>
      <xdr:rowOff>144955</xdr:rowOff>
    </xdr:from>
    <xdr:to>
      <xdr:col>9</xdr:col>
      <xdr:colOff>238125</xdr:colOff>
      <xdr:row>85</xdr:row>
      <xdr:rowOff>72005</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21656" y="23124018"/>
          <a:ext cx="5286375" cy="340367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6</xdr:col>
      <xdr:colOff>346299</xdr:colOff>
      <xdr:row>68</xdr:row>
      <xdr:rowOff>50928</xdr:rowOff>
    </xdr:from>
    <xdr:to>
      <xdr:col>7</xdr:col>
      <xdr:colOff>393175</xdr:colOff>
      <xdr:row>70</xdr:row>
      <xdr:rowOff>83343</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4677478" y="22524536"/>
          <a:ext cx="873574" cy="51765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5</xdr:col>
      <xdr:colOff>738187</xdr:colOff>
      <xdr:row>68</xdr:row>
      <xdr:rowOff>68234</xdr:rowOff>
    </xdr:from>
    <xdr:to>
      <xdr:col>6</xdr:col>
      <xdr:colOff>261936</xdr:colOff>
      <xdr:row>85</xdr:row>
      <xdr:rowOff>83343</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4274343" y="22571047"/>
          <a:ext cx="357187" cy="39679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15</xdr:col>
      <xdr:colOff>254972</xdr:colOff>
      <xdr:row>68</xdr:row>
      <xdr:rowOff>133998</xdr:rowOff>
    </xdr:from>
    <xdr:to>
      <xdr:col>17</xdr:col>
      <xdr:colOff>154781</xdr:colOff>
      <xdr:row>78</xdr:row>
      <xdr:rowOff>177020</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10637222" y="22636811"/>
          <a:ext cx="995184"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218349</xdr:colOff>
      <xdr:row>59</xdr:row>
      <xdr:rowOff>47003</xdr:rowOff>
    </xdr:from>
    <xdr:to>
      <xdr:col>4</xdr:col>
      <xdr:colOff>738706</xdr:colOff>
      <xdr:row>61</xdr:row>
      <xdr:rowOff>211906</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2087630" y="20490034"/>
          <a:ext cx="1353795" cy="61734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5</xdr:col>
      <xdr:colOff>297656</xdr:colOff>
      <xdr:row>87</xdr:row>
      <xdr:rowOff>72408</xdr:rowOff>
    </xdr:from>
    <xdr:to>
      <xdr:col>6</xdr:col>
      <xdr:colOff>821531</xdr:colOff>
      <xdr:row>93</xdr:row>
      <xdr:rowOff>11906</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3833812" y="27004346"/>
          <a:ext cx="1357313" cy="136824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空中芸器具</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267253</xdr:colOff>
      <xdr:row>58</xdr:row>
      <xdr:rowOff>22501</xdr:rowOff>
    </xdr:from>
    <xdr:ext cx="1193247" cy="325730"/>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473628" y="20183751"/>
          <a:ext cx="1193247" cy="325730"/>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111126</xdr:colOff>
      <xdr:row>59</xdr:row>
      <xdr:rowOff>83300</xdr:rowOff>
    </xdr:from>
    <xdr:to>
      <xdr:col>28</xdr:col>
      <xdr:colOff>648146</xdr:colOff>
      <xdr:row>67</xdr:row>
      <xdr:rowOff>15866</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3615607" y="20499149"/>
          <a:ext cx="14869449" cy="1747708"/>
          <a:chOff x="-15739394" y="25099755"/>
          <a:chExt cx="33780561" cy="442827"/>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739394" y="25286818"/>
            <a:ext cx="7380769" cy="255764"/>
          </a:xfrm>
          <a:prstGeom prst="wedgeRoundRectCallout">
            <a:avLst>
              <a:gd name="adj1" fmla="val -56543"/>
              <a:gd name="adj2" fmla="val -8879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ピアノがステージ上にある場合は、広さ確保のため壁際に寄せます。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（上手・下手どちらでも可）</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5</xdr:col>
      <xdr:colOff>571500</xdr:colOff>
      <xdr:row>68</xdr:row>
      <xdr:rowOff>85217</xdr:rowOff>
    </xdr:from>
    <xdr:to>
      <xdr:col>6</xdr:col>
      <xdr:colOff>321469</xdr:colOff>
      <xdr:row>71</xdr:row>
      <xdr:rowOff>71034</xdr:rowOff>
    </xdr:to>
    <xdr:grpSp>
      <xdr:nvGrpSpPr>
        <xdr:cNvPr id="96" name="グループ化 95">
          <a:extLst>
            <a:ext uri="{FF2B5EF4-FFF2-40B4-BE49-F238E27FC236}">
              <a16:creationId xmlns:a16="http://schemas.microsoft.com/office/drawing/2014/main" id="{37C36B17-508C-4417-B005-E9318184B264}"/>
            </a:ext>
          </a:extLst>
        </xdr:cNvPr>
        <xdr:cNvGrpSpPr/>
      </xdr:nvGrpSpPr>
      <xdr:grpSpPr>
        <a:xfrm>
          <a:off x="4075981" y="22558825"/>
          <a:ext cx="576667" cy="713671"/>
          <a:chOff x="1076477" y="14658134"/>
          <a:chExt cx="4160761" cy="881295"/>
        </a:xfrm>
      </xdr:grpSpPr>
      <xdr:cxnSp macro="">
        <xdr:nvCxnSpPr>
          <xdr:cNvPr id="97" name="直線矢印コネクタ 96">
            <a:extLst>
              <a:ext uri="{FF2B5EF4-FFF2-40B4-BE49-F238E27FC236}">
                <a16:creationId xmlns:a16="http://schemas.microsoft.com/office/drawing/2014/main" id="{116DED6B-60AC-1402-37CC-DCD5856B8DA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8" name="テキスト ボックス 97">
            <a:extLst>
              <a:ext uri="{FF2B5EF4-FFF2-40B4-BE49-F238E27FC236}">
                <a16:creationId xmlns:a16="http://schemas.microsoft.com/office/drawing/2014/main" id="{180B05BD-607D-6B29-E8C2-0546C0FB900F}"/>
              </a:ext>
            </a:extLst>
          </xdr:cNvPr>
          <xdr:cNvSpPr txBox="1"/>
        </xdr:nvSpPr>
        <xdr:spPr>
          <a:xfrm>
            <a:off x="3118408" y="14658134"/>
            <a:ext cx="731911" cy="88129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a:t>
            </a:r>
            <a:r>
              <a:rPr kumimoji="1" lang="ja-JP" altLang="en-US" sz="1400" b="1"/>
              <a:t>　　ｍ</a:t>
            </a:r>
          </a:p>
        </xdr:txBody>
      </xdr:sp>
    </xdr:grpSp>
    <xdr:clientData/>
  </xdr:twoCellAnchor>
  <xdr:twoCellAnchor>
    <xdr:from>
      <xdr:col>6</xdr:col>
      <xdr:colOff>273844</xdr:colOff>
      <xdr:row>87</xdr:row>
      <xdr:rowOff>95249</xdr:rowOff>
    </xdr:from>
    <xdr:to>
      <xdr:col>7</xdr:col>
      <xdr:colOff>172154</xdr:colOff>
      <xdr:row>91</xdr:row>
      <xdr:rowOff>226218</xdr:rowOff>
    </xdr:to>
    <xdr:grpSp>
      <xdr:nvGrpSpPr>
        <xdr:cNvPr id="99" name="グループ化 98">
          <a:extLst>
            <a:ext uri="{FF2B5EF4-FFF2-40B4-BE49-F238E27FC236}">
              <a16:creationId xmlns:a16="http://schemas.microsoft.com/office/drawing/2014/main" id="{382F0D6D-5F44-4264-B10A-31B6F253B130}"/>
            </a:ext>
          </a:extLst>
        </xdr:cNvPr>
        <xdr:cNvGrpSpPr/>
      </xdr:nvGrpSpPr>
      <xdr:grpSpPr>
        <a:xfrm>
          <a:off x="4605023" y="27070768"/>
          <a:ext cx="725008" cy="1101441"/>
          <a:chOff x="5305280" y="13014477"/>
          <a:chExt cx="677334" cy="1439333"/>
        </a:xfrm>
      </xdr:grpSpPr>
      <xdr:cxnSp macro="">
        <xdr:nvCxnSpPr>
          <xdr:cNvPr id="100" name="直線矢印コネクタ 99">
            <a:extLst>
              <a:ext uri="{FF2B5EF4-FFF2-40B4-BE49-F238E27FC236}">
                <a16:creationId xmlns:a16="http://schemas.microsoft.com/office/drawing/2014/main" id="{79FFBD7C-0BC5-DE88-980B-1DD70D059E4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2B43075C-0F34-6019-3488-2AFADAB578A5}"/>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ｍ</a:t>
            </a:r>
          </a:p>
        </xdr:txBody>
      </xdr:sp>
    </xdr:grpSp>
    <xdr:clientData/>
  </xdr:twoCellAnchor>
  <xdr:twoCellAnchor>
    <xdr:from>
      <xdr:col>5</xdr:col>
      <xdr:colOff>333375</xdr:colOff>
      <xdr:row>87</xdr:row>
      <xdr:rowOff>21452</xdr:rowOff>
    </xdr:from>
    <xdr:to>
      <xdr:col>6</xdr:col>
      <xdr:colOff>762000</xdr:colOff>
      <xdr:row>89</xdr:row>
      <xdr:rowOff>11996</xdr:rowOff>
    </xdr:to>
    <xdr:grpSp>
      <xdr:nvGrpSpPr>
        <xdr:cNvPr id="102" name="グループ化 101">
          <a:extLst>
            <a:ext uri="{FF2B5EF4-FFF2-40B4-BE49-F238E27FC236}">
              <a16:creationId xmlns:a16="http://schemas.microsoft.com/office/drawing/2014/main" id="{118C8BFA-CF8B-4B2B-811F-FA925E021377}"/>
            </a:ext>
          </a:extLst>
        </xdr:cNvPr>
        <xdr:cNvGrpSpPr/>
      </xdr:nvGrpSpPr>
      <xdr:grpSpPr>
        <a:xfrm>
          <a:off x="3837856" y="26996971"/>
          <a:ext cx="1255323" cy="475780"/>
          <a:chOff x="1076477" y="14805017"/>
          <a:chExt cx="4160761" cy="587529"/>
        </a:xfrm>
      </xdr:grpSpPr>
      <xdr:cxnSp macro="">
        <xdr:nvCxnSpPr>
          <xdr:cNvPr id="103" name="直線矢印コネクタ 102">
            <a:extLst>
              <a:ext uri="{FF2B5EF4-FFF2-40B4-BE49-F238E27FC236}">
                <a16:creationId xmlns:a16="http://schemas.microsoft.com/office/drawing/2014/main" id="{2DF1ABB2-D706-0F07-1A85-986918948D4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656F0CDD-7244-7CC7-A756-BABB5829430A}"/>
              </a:ext>
            </a:extLst>
          </xdr:cNvPr>
          <xdr:cNvSpPr txBox="1"/>
        </xdr:nvSpPr>
        <xdr:spPr>
          <a:xfrm>
            <a:off x="3118409" y="14805017"/>
            <a:ext cx="731911" cy="58752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9</xdr:col>
      <xdr:colOff>0</xdr:colOff>
      <xdr:row>106</xdr:row>
      <xdr:rowOff>7634</xdr:rowOff>
    </xdr:from>
    <xdr:to>
      <xdr:col>9</xdr:col>
      <xdr:colOff>583407</xdr:colOff>
      <xdr:row>106</xdr:row>
      <xdr:rowOff>7634</xdr:rowOff>
    </xdr:to>
    <xdr:cxnSp macro="">
      <xdr:nvCxnSpPr>
        <xdr:cNvPr id="106" name="直線矢印コネクタ 105">
          <a:extLst>
            <a:ext uri="{FF2B5EF4-FFF2-40B4-BE49-F238E27FC236}">
              <a16:creationId xmlns:a16="http://schemas.microsoft.com/office/drawing/2014/main" id="{20D20C5D-3500-2C10-32D2-29F2D7DB1FA2}"/>
            </a:ext>
          </a:extLst>
        </xdr:cNvPr>
        <xdr:cNvCxnSpPr/>
      </xdr:nvCxnSpPr>
      <xdr:spPr>
        <a:xfrm>
          <a:off x="6869906" y="31071040"/>
          <a:ext cx="5834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xdr:colOff>
      <xdr:row>85</xdr:row>
      <xdr:rowOff>202405</xdr:rowOff>
    </xdr:from>
    <xdr:to>
      <xdr:col>7</xdr:col>
      <xdr:colOff>357187</xdr:colOff>
      <xdr:row>94</xdr:row>
      <xdr:rowOff>7303</xdr:rowOff>
    </xdr:to>
    <xdr:sp macro="" textlink="">
      <xdr:nvSpPr>
        <xdr:cNvPr id="108" name="テキスト ボックス 107">
          <a:extLst>
            <a:ext uri="{FF2B5EF4-FFF2-40B4-BE49-F238E27FC236}">
              <a16:creationId xmlns:a16="http://schemas.microsoft.com/office/drawing/2014/main" id="{D475EECF-B646-4C2A-BE4B-BF4B1ACF3F73}"/>
            </a:ext>
          </a:extLst>
        </xdr:cNvPr>
        <xdr:cNvSpPr txBox="1"/>
      </xdr:nvSpPr>
      <xdr:spPr>
        <a:xfrm>
          <a:off x="5226843" y="26658093"/>
          <a:ext cx="333375" cy="19480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750094</xdr:colOff>
      <xdr:row>86</xdr:row>
      <xdr:rowOff>11906</xdr:rowOff>
    </xdr:from>
    <xdr:to>
      <xdr:col>5</xdr:col>
      <xdr:colOff>250032</xdr:colOff>
      <xdr:row>94</xdr:row>
      <xdr:rowOff>54929</xdr:rowOff>
    </xdr:to>
    <xdr:sp macro="" textlink="">
      <xdr:nvSpPr>
        <xdr:cNvPr id="109" name="テキスト ボックス 108">
          <a:extLst>
            <a:ext uri="{FF2B5EF4-FFF2-40B4-BE49-F238E27FC236}">
              <a16:creationId xmlns:a16="http://schemas.microsoft.com/office/drawing/2014/main" id="{065B6B6F-2BC6-4B12-A0D1-F372CC30F500}"/>
            </a:ext>
          </a:extLst>
        </xdr:cNvPr>
        <xdr:cNvSpPr txBox="1"/>
      </xdr:nvSpPr>
      <xdr:spPr>
        <a:xfrm>
          <a:off x="3452813" y="26705719"/>
          <a:ext cx="333375" cy="19480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109458</xdr:colOff>
      <xdr:row>93</xdr:row>
      <xdr:rowOff>9605</xdr:rowOff>
    </xdr:from>
    <xdr:to>
      <xdr:col>7</xdr:col>
      <xdr:colOff>390606</xdr:colOff>
      <xdr:row>94</xdr:row>
      <xdr:rowOff>104855</xdr:rowOff>
    </xdr:to>
    <xdr:sp macro="" textlink="">
      <xdr:nvSpPr>
        <xdr:cNvPr id="110" name="テキスト ボックス 109">
          <a:extLst>
            <a:ext uri="{FF2B5EF4-FFF2-40B4-BE49-F238E27FC236}">
              <a16:creationId xmlns:a16="http://schemas.microsoft.com/office/drawing/2014/main" id="{A1FE8DD3-7377-44B4-AC08-78CCBED15AA7}"/>
            </a:ext>
          </a:extLst>
        </xdr:cNvPr>
        <xdr:cNvSpPr txBox="1"/>
      </xdr:nvSpPr>
      <xdr:spPr>
        <a:xfrm rot="16200000">
          <a:off x="4452938" y="27562969"/>
          <a:ext cx="333375" cy="19480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823832</xdr:colOff>
      <xdr:row>85</xdr:row>
      <xdr:rowOff>188199</xdr:rowOff>
    </xdr:from>
    <xdr:to>
      <xdr:col>7</xdr:col>
      <xdr:colOff>271543</xdr:colOff>
      <xdr:row>87</xdr:row>
      <xdr:rowOff>45324</xdr:rowOff>
    </xdr:to>
    <xdr:sp macro="" textlink="">
      <xdr:nvSpPr>
        <xdr:cNvPr id="111" name="テキスト ボックス 110">
          <a:extLst>
            <a:ext uri="{FF2B5EF4-FFF2-40B4-BE49-F238E27FC236}">
              <a16:creationId xmlns:a16="http://schemas.microsoft.com/office/drawing/2014/main" id="{867DEBB8-B9CD-4ABA-B75B-719F839C91FF}"/>
            </a:ext>
          </a:extLst>
        </xdr:cNvPr>
        <xdr:cNvSpPr txBox="1"/>
      </xdr:nvSpPr>
      <xdr:spPr>
        <a:xfrm rot="16200000">
          <a:off x="4333875" y="25836563"/>
          <a:ext cx="333375" cy="19480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809625</xdr:colOff>
      <xdr:row>85</xdr:row>
      <xdr:rowOff>226218</xdr:rowOff>
    </xdr:from>
    <xdr:to>
      <xdr:col>4</xdr:col>
      <xdr:colOff>810783</xdr:colOff>
      <xdr:row>94</xdr:row>
      <xdr:rowOff>68267</xdr:rowOff>
    </xdr:to>
    <xdr:grpSp>
      <xdr:nvGrpSpPr>
        <xdr:cNvPr id="112" name="グループ化 111">
          <a:extLst>
            <a:ext uri="{FF2B5EF4-FFF2-40B4-BE49-F238E27FC236}">
              <a16:creationId xmlns:a16="http://schemas.microsoft.com/office/drawing/2014/main" id="{EEB9DB8B-E1FE-4986-AAE3-A1A27B1928D9}"/>
            </a:ext>
          </a:extLst>
        </xdr:cNvPr>
        <xdr:cNvGrpSpPr/>
      </xdr:nvGrpSpPr>
      <xdr:grpSpPr>
        <a:xfrm>
          <a:off x="2660710" y="26716501"/>
          <a:ext cx="827856" cy="2025610"/>
          <a:chOff x="5321905" y="13014477"/>
          <a:chExt cx="677334" cy="1439333"/>
        </a:xfrm>
      </xdr:grpSpPr>
      <xdr:cxnSp macro="">
        <xdr:nvCxnSpPr>
          <xdr:cNvPr id="113" name="直線矢印コネクタ 112">
            <a:extLst>
              <a:ext uri="{FF2B5EF4-FFF2-40B4-BE49-F238E27FC236}">
                <a16:creationId xmlns:a16="http://schemas.microsoft.com/office/drawing/2014/main" id="{53F7C608-80FA-F38D-1B07-C0967F59E2E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4" name="テキスト ボックス 113">
            <a:extLst>
              <a:ext uri="{FF2B5EF4-FFF2-40B4-BE49-F238E27FC236}">
                <a16:creationId xmlns:a16="http://schemas.microsoft.com/office/drawing/2014/main" id="{9A0DF6CC-480D-49E3-17C8-2815489CC77B}"/>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　ｍ</a:t>
            </a:r>
          </a:p>
        </xdr:txBody>
      </xdr:sp>
    </xdr:grpSp>
    <xdr:clientData/>
  </xdr:twoCellAnchor>
  <xdr:twoCellAnchor>
    <xdr:from>
      <xdr:col>9</xdr:col>
      <xdr:colOff>595313</xdr:colOff>
      <xdr:row>75</xdr:row>
      <xdr:rowOff>178593</xdr:rowOff>
    </xdr:from>
    <xdr:to>
      <xdr:col>10</xdr:col>
      <xdr:colOff>309562</xdr:colOff>
      <xdr:row>77</xdr:row>
      <xdr:rowOff>178593</xdr:rowOff>
    </xdr:to>
    <xdr:sp macro="" textlink="">
      <xdr:nvSpPr>
        <xdr:cNvPr id="120" name="楕円 119">
          <a:extLst>
            <a:ext uri="{FF2B5EF4-FFF2-40B4-BE49-F238E27FC236}">
              <a16:creationId xmlns:a16="http://schemas.microsoft.com/office/drawing/2014/main" id="{E571F0E8-083D-41F6-A800-AD04CB94BB71}"/>
            </a:ext>
          </a:extLst>
        </xdr:cNvPr>
        <xdr:cNvSpPr/>
      </xdr:nvSpPr>
      <xdr:spPr>
        <a:xfrm>
          <a:off x="7465219" y="24348281"/>
          <a:ext cx="547687" cy="47625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666102</xdr:colOff>
      <xdr:row>76</xdr:row>
      <xdr:rowOff>52491</xdr:rowOff>
    </xdr:from>
    <xdr:ext cx="453970" cy="267381"/>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7536008" y="24460304"/>
          <a:ext cx="453970" cy="2673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照明</a:t>
          </a:r>
        </a:p>
      </xdr:txBody>
    </xdr:sp>
    <xdr:clientData/>
  </xdr:oneCellAnchor>
  <xdr:twoCellAnchor>
    <xdr:from>
      <xdr:col>1</xdr:col>
      <xdr:colOff>714376</xdr:colOff>
      <xdr:row>76</xdr:row>
      <xdr:rowOff>59531</xdr:rowOff>
    </xdr:from>
    <xdr:to>
      <xdr:col>2</xdr:col>
      <xdr:colOff>428625</xdr:colOff>
      <xdr:row>78</xdr:row>
      <xdr:rowOff>59531</xdr:rowOff>
    </xdr:to>
    <xdr:sp macro="" textlink="">
      <xdr:nvSpPr>
        <xdr:cNvPr id="121" name="楕円 120">
          <a:extLst>
            <a:ext uri="{FF2B5EF4-FFF2-40B4-BE49-F238E27FC236}">
              <a16:creationId xmlns:a16="http://schemas.microsoft.com/office/drawing/2014/main" id="{1CEEF8D5-C5F0-49C4-BB02-68FB50F56C76}"/>
            </a:ext>
          </a:extLst>
        </xdr:cNvPr>
        <xdr:cNvSpPr/>
      </xdr:nvSpPr>
      <xdr:spPr>
        <a:xfrm>
          <a:off x="916782" y="24467344"/>
          <a:ext cx="547687" cy="47625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785814</xdr:colOff>
      <xdr:row>76</xdr:row>
      <xdr:rowOff>154781</xdr:rowOff>
    </xdr:from>
    <xdr:ext cx="453970" cy="267381"/>
    <xdr:sp macro="" textlink="">
      <xdr:nvSpPr>
        <xdr:cNvPr id="122" name="テキスト ボックス 121">
          <a:extLst>
            <a:ext uri="{FF2B5EF4-FFF2-40B4-BE49-F238E27FC236}">
              <a16:creationId xmlns:a16="http://schemas.microsoft.com/office/drawing/2014/main" id="{740E1D88-19C4-4710-B259-0AA824BF2280}"/>
            </a:ext>
          </a:extLst>
        </xdr:cNvPr>
        <xdr:cNvSpPr txBox="1"/>
      </xdr:nvSpPr>
      <xdr:spPr>
        <a:xfrm>
          <a:off x="988220" y="24562594"/>
          <a:ext cx="453970" cy="2673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照明</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81" zoomScale="106" zoomScaleNormal="106" zoomScaleSheetLayoutView="106" workbookViewId="0">
      <selection activeCell="J15" sqref="J15:K1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622</v>
      </c>
      <c r="D2" s="27" t="s">
        <v>5</v>
      </c>
      <c r="E2" s="29" t="str">
        <f>VLOOKUP($C$2,'R7_制作団体一覧'!A:H,2,FALSE)</f>
        <v>伝統芸能分野</v>
      </c>
      <c r="F2" s="26" t="s">
        <v>2</v>
      </c>
      <c r="G2" s="30" t="str">
        <f>VLOOKUP($C$2,'R7_制作団体一覧'!A:H,3,FALSE)</f>
        <v>演芸</v>
      </c>
      <c r="H2" s="27" t="s">
        <v>20</v>
      </c>
      <c r="I2" s="29" t="str">
        <f>VLOOKUP($C$2,'R7_制作団体一覧'!A:H,5,FALSE)</f>
        <v>A区分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TEAMパフォーマンスラボ</v>
      </c>
      <c r="D3" s="161"/>
      <c r="E3" s="161"/>
      <c r="F3" s="161"/>
      <c r="G3" s="27" t="s">
        <v>4</v>
      </c>
      <c r="H3" s="162" t="str">
        <f>VLOOKUP($C$2,'R7_制作団体一覧'!A:H,7,FALSE)</f>
        <v>株式会社オフィスパフォーマンスラボ</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v>80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5</v>
      </c>
      <c r="G10" s="51" t="s">
        <v>40</v>
      </c>
      <c r="H10" s="52" t="s">
        <v>42</v>
      </c>
      <c r="I10" s="53">
        <v>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615</v>
      </c>
      <c r="G12" s="173"/>
      <c r="H12" s="174" t="s">
        <v>45</v>
      </c>
      <c r="I12" s="175"/>
      <c r="J12" s="176" t="s">
        <v>615</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3</v>
      </c>
      <c r="G13" s="51" t="s">
        <v>40</v>
      </c>
      <c r="H13" s="49" t="s">
        <v>7</v>
      </c>
      <c r="I13" s="50">
        <v>1.8</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616</v>
      </c>
      <c r="F14" s="144"/>
      <c r="G14" s="120" t="s">
        <v>50</v>
      </c>
      <c r="H14" s="121"/>
      <c r="I14" s="121"/>
      <c r="J14" s="123" t="s">
        <v>617</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618</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c r="F17" s="124"/>
      <c r="G17" s="125" t="s">
        <v>53</v>
      </c>
      <c r="H17" s="126"/>
      <c r="I17" s="126"/>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619</v>
      </c>
      <c r="F18" s="128"/>
      <c r="G18" s="44" t="s">
        <v>56</v>
      </c>
      <c r="H18" s="45">
        <v>3</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2.5</v>
      </c>
      <c r="G19" s="63" t="s">
        <v>40</v>
      </c>
      <c r="H19" s="64" t="s">
        <v>55</v>
      </c>
      <c r="I19" s="62">
        <v>5</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t="s">
        <v>620</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621</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3</v>
      </c>
      <c r="H55" s="98"/>
      <c r="I55" s="20" t="s">
        <v>7</v>
      </c>
      <c r="J55" s="97">
        <f>I13</f>
        <v>1.8</v>
      </c>
      <c r="K55" s="98"/>
      <c r="L55" s="19"/>
      <c r="M55" s="32"/>
      <c r="W55" s="32"/>
      <c r="X55" s="32"/>
      <c r="Y55" s="32"/>
    </row>
    <row r="56" spans="1:26" ht="16.899999999999999" customHeight="1" x14ac:dyDescent="0.15">
      <c r="A56" s="19"/>
      <c r="B56" s="92" t="s">
        <v>8</v>
      </c>
      <c r="C56" s="92"/>
      <c r="D56" s="92"/>
      <c r="E56" s="92"/>
      <c r="F56" s="92"/>
      <c r="G56" s="93">
        <f>E17</f>
        <v>0</v>
      </c>
      <c r="H56" s="93"/>
      <c r="I56" s="93"/>
      <c r="J56" s="93"/>
      <c r="K56" s="93"/>
      <c r="L56" s="19"/>
      <c r="M56" s="32"/>
      <c r="W56" s="32"/>
      <c r="X56" s="32"/>
      <c r="Y56" s="32"/>
    </row>
    <row r="57" spans="1:26" ht="16.899999999999999" customHeight="1" x14ac:dyDescent="0.15">
      <c r="A57" s="19"/>
      <c r="B57" s="92" t="s">
        <v>12</v>
      </c>
      <c r="C57" s="92"/>
      <c r="D57" s="92"/>
      <c r="E57" s="92"/>
      <c r="F57" s="92"/>
      <c r="G57" s="93">
        <f>J17</f>
        <v>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62"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O5" sqref="AO5"/>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E068</v>
      </c>
      <c r="B3" s="71" t="str">
        <f>①会場条件に係るヒアリングシート!E2</f>
        <v>伝統芸能分野</v>
      </c>
      <c r="C3" s="71" t="str">
        <f>①会場条件に係るヒアリングシート!G2</f>
        <v>演芸</v>
      </c>
      <c r="D3" s="71" t="str">
        <f>①会場条件に係るヒアリングシート!I2</f>
        <v>A区分</v>
      </c>
      <c r="E3" s="71" t="str">
        <f>①会場条件に係るヒアリングシート!K2</f>
        <v>E</v>
      </c>
      <c r="F3" s="71" t="str">
        <f>①会場条件に係るヒアリングシート!C3</f>
        <v>TEAMパフォーマンスラボ</v>
      </c>
      <c r="G3" s="71" t="str">
        <f>①会場条件に係るヒアリングシート!H3</f>
        <v>株式会社オフィスパフォーマンスラボ</v>
      </c>
      <c r="H3" s="71" t="str">
        <f>①会場条件に係るヒアリングシート!E9</f>
        <v>制限なし</v>
      </c>
      <c r="I3" s="71">
        <f>①会場条件に係るヒアリングシート!J9</f>
        <v>80</v>
      </c>
      <c r="J3" s="71">
        <f>①会場条件に係るヒアリングシート!F10</f>
        <v>5</v>
      </c>
      <c r="K3" s="71">
        <f>①会場条件に係るヒアリングシート!I10</f>
        <v>3</v>
      </c>
      <c r="L3" s="71" t="str">
        <f>①会場条件に係るヒアリングシート!F11</f>
        <v>指定なし</v>
      </c>
      <c r="M3" s="71" t="str">
        <f>①会場条件に係るヒアリングシート!F12</f>
        <v>可</v>
      </c>
      <c r="N3" s="71" t="str">
        <f>①会場条件に係るヒアリングシート!J12</f>
        <v>可</v>
      </c>
      <c r="O3" s="71">
        <f>①会場条件に係るヒアリングシート!F13</f>
        <v>3</v>
      </c>
      <c r="P3" s="71">
        <f>①会場条件に係るヒアリングシート!I13</f>
        <v>1.8</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f>①会場条件に係るヒアリングシート!J16</f>
        <v>0</v>
      </c>
      <c r="V3" s="71">
        <f>①会場条件に係るヒアリングシート!E17</f>
        <v>0</v>
      </c>
      <c r="W3" s="71">
        <f>①会場条件に係るヒアリングシート!J17</f>
        <v>0</v>
      </c>
      <c r="X3" s="71" t="str">
        <f>①会場条件に係るヒアリングシート!E18</f>
        <v>ハイエース</v>
      </c>
      <c r="Y3" s="71">
        <f>①会場条件に係るヒアリングシート!H18</f>
        <v>3</v>
      </c>
      <c r="Z3" s="71">
        <f>①会場条件に係るヒアリングシート!F19</f>
        <v>2.5</v>
      </c>
      <c r="AA3" s="71">
        <f>①会場条件に係るヒアリングシート!I19</f>
        <v>5</v>
      </c>
      <c r="AB3" s="71" t="str">
        <f>①会場条件に係るヒアリングシート!E20</f>
        <v>車両3台は、ハイエース2台と乗用車1台です。</v>
      </c>
      <c r="AC3" s="71" t="str">
        <f>①会場条件に係るヒアリングシート!E25</f>
        <v>要</v>
      </c>
      <c r="AD3" s="71">
        <f>①会場条件に係るヒアリングシート!E26</f>
        <v>0</v>
      </c>
      <c r="AE3" s="71" t="str">
        <f>①会場条件に係るヒアリングシート!C33</f>
        <v>ピアノが舞台上にある場合は、舞台袖にできるだけ寄せます。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2024-12-11T07:50:19Z</dcterms:modified>
</cp:coreProperties>
</file>