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05" yWindow="-105" windowWidth="19425" windowHeight="1042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<sst xmlns="http://schemas.openxmlformats.org/spreadsheetml/2006/main" count="1471" uniqueCount="626">
  <si>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</si>
  <si>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</si>
  <si>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</si>
  <si>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</si>
  <si>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</si>
  <si>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</si>
  <si>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</si>
  <si>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</si>
  <si>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</si>
  <si>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</si>
  <si>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</si>
  <si>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</si>
  <si>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</si>
  <si>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</si>
  <si>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</si>
  <si>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</si>
  <si>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</si>
  <si>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</si>
  <si>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</si>
  <si>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</si>
  <si>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</si>
  <si>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</si>
  <si>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</si>
  <si>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</si>
  <si>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</si>
  <si>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</si>
  <si>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</si>
  <si>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</si>
  <si>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</si>
  <si>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</si>
  <si>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</si>
  <si>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</si>
  <si>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</si>
  <si>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</si>
  <si>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</si>
  <si>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</si>
  <si>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</si>
  <si>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</si>
  <si>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</si>
  <si>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</si>
  <si>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</si>
  <si>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</si>
  <si>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</si>
  <si>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</si>
  <si>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</si>
  <si>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</si>
  <si>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</si>
  <si>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</si>
  <si>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</si>
  <si>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</si>
  <si>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</si>
  <si>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</si>
  <si>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</si>
  <si>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</si>
  <si>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</si>
  <si>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</si>
  <si>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</si>
  <si>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</si>
  <si>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</si>
  <si>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</si>
  <si>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</si>
  <si>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</si>
  <si>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</si>
  <si>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</si>
  <si>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</si>
  <si>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</si>
  <si>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</si>
  <si>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</si>
  <si>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</si>
  <si>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</si>
  <si>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</si>
  <si>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</si>
  <si>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</si>
  <si>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</si>
  <si>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</si>
  <si>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</si>
  <si>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</si>
  <si>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</si>
  <si>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</si>
  <si>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</si>
  <si>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</si>
  <si>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</si>
  <si>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</si>
  <si>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</si>
  <si>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</si>
  <si>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</si>
  <si>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</si>
  <si>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</si>
  <si>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</si>
  <si>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</si>
  <si>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</si>
  <si>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</si>
  <si>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</si>
  <si>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</si>
  <si>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</si>
  <si>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</si>
  <si>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</si>
  <si>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</si>
  <si>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</si>
  <si>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</si>
  <si>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</si>
  <si>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</si>
  <si>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</si>
  <si>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</si>
  <si>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</si>
  <si>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</si>
  <si>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</si>
  <si>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</si>
  <si>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</si>
  <si>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</si>
  <si>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</si>
  <si>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</si>
  <si>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</si>
  <si>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</si>
  <si>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</si>
  <si>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</si>
  <si>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</si>
  <si>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</si>
  <si>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</si>
  <si>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</si>
  <si>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</si>
  <si>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</si>
  <si>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</si>
  <si>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</si>
  <si>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</si>
  <si>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</si>
  <si>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</si>
  <si>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</si>
  <si>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</si>
  <si>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</si>
  <si>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</si>
  <si>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</si>
  <si>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</si>
  <si>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</si>
  <si>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</si>
  <si>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</si>
  <si>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</si>
  <si>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</si>
  <si>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</si>
  <si>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</si>
  <si>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</si>
  <si>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</si>
  <si>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</si>
  <si>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</si>
  <si>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</si>
  <si>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</si>
  <si>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</si>
  <si>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</si>
  <si>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</si>
  <si>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</si>
  <si>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</si>
  <si>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</si>
  <si>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</si>
  <si>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</si>
  <si>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</si>
  <si>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</si>
  <si>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</si>
  <si>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</si>
  <si>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</si>
  <si>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</si>
  <si>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</si>
  <si>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</si>
  <si>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</si>
  <si>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</si>
  <si>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</si>
  <si>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</si>
  <si>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</si>
  <si>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</si>
  <si>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</si>
  <si>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</si>
  <si>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</si>
  <si>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</si>
  <si>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</si>
  <si>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</si>
  <si>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</si>
  <si>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</si>
  <si>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</si>
  <si>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</si>
  <si>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</si>
  <si>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</si>
  <si>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</si>
  <si>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</si>
  <si>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</si>
  <si>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</si>
  <si>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</si>
  <si>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</si>
  <si>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</si>
  <si>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</si>
  <si>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</si>
  <si>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</si>
  <si>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</si>
  <si>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</si>
  <si>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</si>
  <si>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</si>
  <si>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</si>
  <si>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</si>
  <si>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</si>
  <si>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</si>
  <si>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</si>
  <si>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</si>
  <si>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</si>
  <si>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</si>
  <si>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</si>
  <si>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</si>
  <si>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</si>
  <si>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</si>
  <si>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</si>
  <si>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</si>
  <si>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</si>
  <si>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</si>
  <si>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</si>
  <si>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</si>
  <si>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</si>
  <si>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</si>
  <si>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</si>
  <si>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</si>
  <si>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</si>
  <si>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</si>
  <si>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</si>
  <si>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</si>
  <si>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</si>
  <si>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</si>
  <si>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</si>
  <si>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</si>
  <si>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</si>
  <si>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</si>
  <si>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</si>
  <si>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</si>
  <si>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</si>
  <si>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</si>
  <si>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</si>
  <si>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</si>
  <si>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</si>
  <si>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</si>
  <si>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</si>
  <si>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</si>
  <si>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</si>
  <si>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</si>
  <si>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</si>
  <si>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</si>
  <si>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</si>
  <si>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</si>
  <si>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</si>
  <si>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</si>
  <si>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</si>
  <si>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</si>
  <si>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</si>
  <si>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</si>
  <si>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</si>
  <si>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</si>
  <si>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</si>
  <si>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</si>
  <si>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</si>
  <si>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</si>
  <si>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</si>
  <si>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</si>
  <si>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</si>
  <si>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</si>
  <si>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</si>
  <si>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</si>
  <si>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</si>
  <si>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</si>
  <si>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</si>
  <si>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</si>
  <si>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</si>
  <si>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</si>
  <si>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</si>
  <si>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</si>
  <si>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</si>
  <si>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</si>
  <si>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</si>
  <si>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</si>
  <si>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</si>
  <si>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</si>
  <si>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</si>
  <si>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</si>
  <si>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</si>
  <si>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</si>
  <si>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</si>
  <si>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</si>
  <si>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</si>
  <si>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</si>
  <si>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</si>
  <si>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</si>
  <si>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</si>
  <si>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</si>
  <si>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</si>
  <si>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</si>
  <si>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</si>
  <si>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</si>
  <si>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</si>
  <si>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</si>
  <si>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</si>
  <si>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</si>
  <si>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</si>
  <si>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</si>
  <si>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</si>
  <si>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</si>
  <si>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</si>
  <si>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</si>
  <si>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</si>
  <si>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</si>
  <si>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</si>
  <si>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</si>
  <si>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</si>
  <si>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</si>
  <si>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</si>
  <si>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</si>
  <si>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</si>
  <si>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</si>
  <si>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</si>
  <si>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</si>
  <si>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</si>
  <si>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</si>
  <si>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</si>
  <si>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</si>
  <si>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</si>
  <si>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</si>
  <si>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</si>
  <si>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</si>
  <si>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</si>
  <si>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</si>
  <si>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</si>
  <si>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</si>
  <si>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</si>
  <si>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</si>
  <si>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</si>
  <si>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</si>
  <si>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</si>
  <si>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</si>
  <si>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</si>
  <si>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</si>
  <si>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</si>
  <si>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</si>
  <si>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</si>
  <si>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</si>
  <si>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</si>
  <si>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</si>
  <si>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</si>
  <si>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</si>
  <si>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</si>
  <si>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</si>
  <si>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</si>
  <si>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</si>
  <si>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</si>
  <si>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</si>
  <si>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</si>
  <si>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</si>
  <si>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</si>
  <si>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</si>
  <si>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</si>
  <si>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</si>
  <si>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</si>
  <si>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</si>
  <si>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</si>
  <si>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</si>
  <si>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</si>
  <si>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</si>
  <si>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</si>
  <si>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</si>
  <si>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</si>
  <si>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</si>
  <si>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</si>
  <si>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</si>
  <si>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</si>
  <si>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</si>
  <si>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</si>
  <si>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</si>
  <si>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</si>
  <si>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</si>
  <si>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</si>
  <si>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</si>
  <si>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</si>
  <si>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</si>
  <si>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</si>
  <si>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</si>
  <si>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</si>
  <si>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</si>
  <si>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</si>
  <si>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</si>
  <si>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</si>
  <si>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</si>
  <si>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</si>
  <si>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</si>
  <si>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</si>
  <si>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</si>
  <si>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</si>
  <si>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</si>
  <si>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</si>
  <si>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</si>
  <si>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</si>
  <si>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</si>
  <si>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</si>
  <si>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</si>
  <si>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</si>
  <si>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</si>
  <si>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</si>
  <si>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</si>
  <si>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</si>
  <si>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</si>
  <si>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</si>
  <si>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</si>
  <si>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</si>
  <si>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</si>
  <si>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</si>
  <si>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</si>
  <si>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</si>
  <si>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</si>
  <si>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</si>
  <si>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</si>
  <si>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</si>
  <si>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</si>
  <si>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</si>
  <si>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</si>
  <si>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</si>
  <si>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</si>
  <si>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</si>
  <si>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</si>
  <si>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</si>
  <si>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</si>
  <si>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</si>
  <si>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</si>
  <si>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</si>
  <si>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</si>
  <si>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</si>
  <si>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</si>
  <si>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</si>
  <si>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</si>
  <si>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</si>
  <si>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</si>
  <si>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</si>
  <si>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</si>
  <si>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</si>
  <si>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</si>
  <si>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</si>
  <si>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</si>
  <si>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</si>
  <si>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</si>
  <si>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</si>
  <si>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</si>
  <si>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</si>
  <si>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</si>
  <si>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</si>
  <si>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</si>
  <si>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</si>
  <si>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</si>
  <si>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</si>
  <si>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</si>
  <si>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</si>
  <si>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</si>
  <si>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</si>
  <si>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</si>
  <si>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</si>
  <si>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</si>
  <si>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</si>
  <si>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</si>
  <si>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</si>
  <si>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</si>
  <si>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</si>
  <si>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</si>
  <si>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</si>
  <si>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</si>
  <si>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</si>
  <si>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</si>
  <si>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</si>
  <si>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</si>
  <si>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</si>
  <si>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</si>
  <si>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</si>
  <si>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</si>
  <si>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</si>
  <si>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</si>
  <si>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</si>
  <si>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</si>
  <si>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</si>
  <si>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</si>
  <si>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</si>
  <si>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</si>
  <si>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</si>
  <si>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</si>
  <si>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</si>
  <si>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</si>
  <si>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</si>
  <si>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</si>
  <si>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</si>
  <si>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</si>
  <si>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</si>
  <si>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</si>
  <si>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</si>
  <si>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</si>
  <si>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</si>
  <si>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</si>
  <si>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</si>
  <si>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</si>
  <si>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</si>
  <si>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</si>
  <si>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</si>
  <si>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</si>
  <si>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</si>
  <si>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</si>
  <si>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</si>
  <si>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</si>
  <si>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</si>
  <si>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</si>
  <si>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</si>
  <si>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</si>
  <si>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</si>
  <si>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</si>
  <si>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</si>
  <si>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</si>
  <si>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</si>
  <si>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</si>
  <si>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</si>
  <si>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</si>
  <si>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</si>
  <si>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</si>
  <si>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</si>
  <si>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</si>
  <si>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</si>
  <si>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</si>
  <si>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</si>
  <si>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</si>
  <si>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</si>
  <si>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</si>
  <si>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</si>
  <si>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</si>
  <si>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</si>
  <si>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</si>
  <si>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</si>
  <si>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</si>
  <si>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</si>
  <si>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</si>
  <si>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</si>
  <si>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</si>
  <si>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</si>
  <si>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</si>
  <si>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</si>
  <si>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</si>
  <si>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</si>
  <si>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</si>
  <si>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</si>
  <si>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</si>
  <si>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</si>
  <si>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</si>
  <si>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</si>
  <si>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</si>
  <si>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</si>
  <si>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</si>
  <si>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</si>
  <si>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</si>
  <si>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</si>
  <si>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</si>
  <si>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</si>
  <si>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</si>
  <si>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</si>
  <si>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</si>
  <si>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</si>
  <si>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</si>
  <si>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</si>
  <si>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</si>
  <si>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</si>
  <si>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</si>
  <si>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</si>
  <si>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</si>
  <si>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</si>
  <si>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</si>
  <si>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</si>
  <si>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</si>
  <si>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</si>
  <si>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</si>
  <si>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</si>
  <si>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</si>
  <si>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</si>
  <si>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</si>
  <si>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</si>
  <si>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</si>
  <si>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</si>
  <si>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</si>
  <si>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</si>
  <si>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</si>
  <si>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</si>
  <si>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</si>
  <si>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</si>
  <si>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</si>
  <si>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</si>
  <si>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</si>
  <si>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</si>
  <si>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</si>
  <si>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</si>
  <si>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</si>
  <si>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</si>
  <si>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</si>
  <si>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</si>
  <si>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</si>
  <si>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</si>
  <si>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</si>
  <si>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</si>
  <si>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</si>
  <si>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</si>
  <si>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</si>
  <si>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</si>
  <si>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</si>
  <si>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</si>
  <si>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</si>
  <si>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</si>
  <si>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</si>
  <si>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</si>
  <si>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</si>
  <si>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</si>
  <si>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</si>
  <si>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</si>
  <si>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</si>
  <si>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</si>
  <si>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</si>
  <si>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</si>
  <si>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</si>
  <si>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必ず使う</t>
  </si>
  <si>
    <t>なし</t>
  </si>
  <si>
    <t>搬入物はありません（トラックは不要です）</t>
    <rPh sb="0" eb="2">
      <t>ハンニュウ</t>
    </rPh>
    <rPh sb="2" eb="3">
      <t>ブツ</t>
    </rPh>
    <rPh sb="15" eb="17">
      <t>フヨウ</t>
    </rPh>
    <phoneticPr fontId="1"/>
  </si>
  <si>
    <t>放送で流す等で曲に馴れてください。</t>
    <rPh sb="0" eb="2">
      <t>ホウソウ</t>
    </rPh>
    <rPh sb="3" eb="4">
      <t>ナガ</t>
    </rPh>
    <rPh sb="5" eb="6">
      <t>トウ</t>
    </rPh>
    <rPh sb="7" eb="8">
      <t>キョク</t>
    </rPh>
    <rPh sb="9" eb="10">
      <t>ナ</t>
    </rPh>
    <phoneticPr fontId="1"/>
  </si>
  <si>
    <t>60分程度</t>
    <rPh sb="2" eb="3">
      <t>フン</t>
    </rPh>
    <rPh sb="3" eb="5">
      <t>テイド</t>
    </rPh>
    <phoneticPr fontId="1"/>
  </si>
  <si>
    <t>ワークショップまでに譜読み程度（無しでも可能です）音楽の授業で1度お願いしたいです。</t>
    <rPh sb="10" eb="12">
      <t>フヨ</t>
    </rPh>
    <rPh sb="13" eb="15">
      <t>テイド</t>
    </rPh>
    <rPh sb="16" eb="17">
      <t>ナ</t>
    </rPh>
    <rPh sb="20" eb="22">
      <t>カノウ</t>
    </rPh>
    <rPh sb="25" eb="27">
      <t>オンガク</t>
    </rPh>
    <rPh sb="28" eb="30">
      <t>ジュギョウ</t>
    </rPh>
    <rPh sb="32" eb="33">
      <t>ド</t>
    </rPh>
    <rPh sb="34" eb="35">
      <t>ネガ</t>
    </rPh>
    <phoneticPr fontId="1"/>
  </si>
  <si>
    <t>復讐で音楽の授業等で30分程度お願いします。</t>
    <rPh sb="0" eb="2">
      <t>フクシュウ</t>
    </rPh>
    <rPh sb="3" eb="5">
      <t>オンガク</t>
    </rPh>
    <rPh sb="6" eb="8">
      <t>ジュギョウ</t>
    </rPh>
    <rPh sb="8" eb="9">
      <t>トウ</t>
    </rPh>
    <rPh sb="12" eb="13">
      <t>フン</t>
    </rPh>
    <rPh sb="13" eb="15">
      <t>テイド</t>
    </rPh>
    <rPh sb="16" eb="17">
      <t>ネガ</t>
    </rPh>
    <phoneticPr fontId="1"/>
  </si>
  <si>
    <t>30分程度</t>
    <rPh sb="2" eb="3">
      <t>フン</t>
    </rPh>
    <rPh sb="3" eb="5">
      <t>テイド</t>
    </rPh>
    <phoneticPr fontId="1"/>
  </si>
  <si>
    <t>歌唱練習</t>
    <rPh sb="0" eb="2">
      <t>カショウ</t>
    </rPh>
    <rPh sb="2" eb="4">
      <t>レンシュウ</t>
    </rPh>
    <phoneticPr fontId="1"/>
  </si>
  <si>
    <t>歌唱するために特に時間を割かなくても構いません。</t>
    <rPh sb="0" eb="2">
      <t>カショウ</t>
    </rPh>
    <rPh sb="7" eb="8">
      <t>トク</t>
    </rPh>
    <rPh sb="9" eb="11">
      <t>ジカン</t>
    </rPh>
    <rPh sb="12" eb="13">
      <t>サ</t>
    </rPh>
    <rPh sb="18" eb="19">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</si>
</sst>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12</xdr:col>
      <xdr:colOff>396875</xdr:colOff>
      <xdr:row>70</xdr:row>
      <xdr:rowOff>41579</xdr:rowOff>
    </xdr:from>
    <xdr:to>
      <xdr:col>22</xdr:col>
      <xdr:colOff>107951</xdr:colOff>
      <xdr:row>79</xdr:row>
      <xdr:rowOff>17388</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8382000" y="22988892"/>
          <a:ext cx="4791076" cy="19760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77081"/>
          <a:ext cx="5198554" cy="298181"/>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2</xdr:col>
      <xdr:colOff>698501</xdr:colOff>
      <xdr:row>75</xdr:row>
      <xdr:rowOff>37798</xdr:rowOff>
    </xdr:from>
    <xdr:to>
      <xdr:col>9</xdr:col>
      <xdr:colOff>222251</xdr:colOff>
      <xdr:row>89</xdr:row>
      <xdr:rowOff>179161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43064" y="24096361"/>
          <a:ext cx="4857750" cy="31893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14</xdr:col>
      <xdr:colOff>366090</xdr:colOff>
      <xdr:row>96</xdr:row>
      <xdr:rowOff>164531</xdr:rowOff>
    </xdr:from>
    <xdr:to>
      <xdr:col>16</xdr:col>
      <xdr:colOff>343865</xdr:colOff>
      <xdr:row>102</xdr:row>
      <xdr:rowOff>141857</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9367215" y="28810969"/>
          <a:ext cx="993775" cy="11600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196790</xdr:colOff>
      <xdr:row>66</xdr:row>
      <xdr:rowOff>199486</xdr:rowOff>
    </xdr:from>
    <xdr:to>
      <xdr:col>8</xdr:col>
      <xdr:colOff>726955</xdr:colOff>
      <xdr:row>71</xdr:row>
      <xdr:rowOff>101487</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03353" y="22257799"/>
          <a:ext cx="4340165" cy="10132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473106</xdr:colOff>
      <xdr:row>68</xdr:row>
      <xdr:rowOff>36485</xdr:rowOff>
    </xdr:from>
    <xdr:to>
      <xdr:col>16</xdr:col>
      <xdr:colOff>23813</xdr:colOff>
      <xdr:row>78</xdr:row>
      <xdr:rowOff>46876</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8966231" y="22539298"/>
          <a:ext cx="1074707" cy="22328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314504</xdr:colOff>
      <xdr:row>66</xdr:row>
      <xdr:rowOff>205435</xdr:rowOff>
    </xdr:from>
    <xdr:to>
      <xdr:col>18</xdr:col>
      <xdr:colOff>222250</xdr:colOff>
      <xdr:row>77</xdr:row>
      <xdr:rowOff>26207</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10331629" y="22263748"/>
          <a:ext cx="923746" cy="2265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222316</xdr:colOff>
      <xdr:row>63</xdr:row>
      <xdr:rowOff>181940</xdr:rowOff>
    </xdr:from>
    <xdr:to>
      <xdr:col>4</xdr:col>
      <xdr:colOff>734736</xdr:colOff>
      <xdr:row>66</xdr:row>
      <xdr:rowOff>112686</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1928879" y="21549690"/>
          <a:ext cx="1274420" cy="62130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623615</xdr:colOff>
      <xdr:row>72</xdr:row>
      <xdr:rowOff>21478</xdr:rowOff>
    </xdr:from>
    <xdr:ext cx="1747914" cy="559127"/>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806178" y="23413291"/>
          <a:ext cx="1747914"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舞台下にピアノが</a:t>
          </a:r>
          <a:endParaRPr kumimoji="1" lang="en-US" altLang="ja-JP" sz="1400"/>
        </a:p>
        <a:p>
          <a:r>
            <a:rPr kumimoji="1" lang="ja-JP" altLang="en-US" sz="1400"/>
            <a:t>ある場合は下で演奏</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O47" sqref="O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527</v>
      </c>
      <c r="D2" s="27" t="s">
        <v>5</v>
      </c>
      <c r="E2" s="29" t="str">
        <f>VLOOKUP($C$2,'R7_制作団体一覧'!A:H,2,FALSE)</f>
        <v>音楽</v>
      </c>
      <c r="F2" s="26" t="s">
        <v>2</v>
      </c>
      <c r="G2" s="30" t="str">
        <f>VLOOKUP($C$2,'R7_制作団体一覧'!A:H,3,FALSE)</f>
        <v>合唱</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公益社団法人関西二期会</v>
      </c>
      <c r="D3" s="160"/>
      <c r="E3" s="160"/>
      <c r="F3" s="160"/>
      <c r="G3" s="27" t="s">
        <v>4</v>
      </c>
      <c r="H3" s="161" t="str">
        <f>VLOOKUP($C$2,'R7_制作団体一覧'!A:H,7,FALSE)</f>
        <v>公益社団法人関西二期会</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c r="G10" s="51" t="s">
        <v>40</v>
      </c>
      <c r="H10" s="52" t="s">
        <v>42</v>
      </c>
      <c r="I10" s="53"/>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614</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c r="G13" s="51" t="s">
        <v>40</v>
      </c>
      <c r="H13" s="49" t="s">
        <v>7</v>
      </c>
      <c r="I13" s="50"/>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t="s">
        <v>617</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615</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c r="F17" s="123"/>
      <c r="G17" s="124" t="s">
        <v>53</v>
      </c>
      <c r="H17" s="125"/>
      <c r="I17" s="125"/>
      <c r="J17" s="47"/>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c r="F18" s="127"/>
      <c r="G18" s="44" t="s">
        <v>56</v>
      </c>
      <c r="H18" s="45"/>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c r="G19" s="63" t="s">
        <v>40</v>
      </c>
      <c r="H19" s="64" t="s">
        <v>55</v>
      </c>
      <c r="I19" s="62"/>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t="s">
        <v>618</v>
      </c>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615</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7" t="s">
        <v>620</v>
      </c>
      <c r="E47" s="108"/>
      <c r="F47" s="109" t="s">
        <v>621</v>
      </c>
      <c r="G47" s="110"/>
      <c r="H47" s="109" t="s">
        <v>624</v>
      </c>
      <c r="I47" s="110"/>
      <c r="J47" s="109" t="s">
        <v>619</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7" t="s">
        <v>623</v>
      </c>
      <c r="E49" s="108"/>
      <c r="F49" s="109" t="s">
        <v>622</v>
      </c>
      <c r="G49" s="110"/>
      <c r="H49" s="109" t="s">
        <v>624</v>
      </c>
      <c r="I49" s="110"/>
      <c r="J49" s="109" t="s">
        <v>625</v>
      </c>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0</v>
      </c>
      <c r="H55" s="97"/>
      <c r="I55" s="20" t="s">
        <v>7</v>
      </c>
      <c r="J55" s="96">
        <f>I13</f>
        <v>0</v>
      </c>
      <c r="K55" s="97"/>
      <c r="L55" s="19"/>
      <c r="M55" s="32"/>
      <c r="W55" s="32"/>
      <c r="X55" s="32"/>
      <c r="Y55" s="32"/>
    </row>
    <row r="56" spans="1:26" ht="16.899999999999999" customHeight="1" x14ac:dyDescent="0.15">
      <c r="A56" s="19"/>
      <c r="B56" s="91" t="s">
        <v>8</v>
      </c>
      <c r="C56" s="91"/>
      <c r="D56" s="91"/>
      <c r="E56" s="91"/>
      <c r="F56" s="91"/>
      <c r="G56" s="92">
        <f>E17</f>
        <v>0</v>
      </c>
      <c r="H56" s="92"/>
      <c r="I56" s="92"/>
      <c r="J56" s="92"/>
      <c r="K56" s="92"/>
      <c r="L56" s="19"/>
      <c r="M56" s="32"/>
      <c r="W56" s="32"/>
      <c r="X56" s="32"/>
      <c r="Y56" s="32"/>
    </row>
    <row r="57" spans="1:26" ht="16.899999999999999" customHeight="1" x14ac:dyDescent="0.15">
      <c r="A57" s="19"/>
      <c r="B57" s="91" t="s">
        <v>12</v>
      </c>
      <c r="C57" s="91"/>
      <c r="D57" s="91"/>
      <c r="E57" s="91"/>
      <c r="F57" s="91"/>
      <c r="G57" s="92">
        <f>J17</f>
        <v>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47" sqref="F47:G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F069</v>
      </c>
      <c r="B3" s="71" t="str">
        <f>①会場条件に係るヒアリングシート!E2</f>
        <v>音楽</v>
      </c>
      <c r="C3" s="71" t="str">
        <f>①会場条件に係るヒアリングシート!G2</f>
        <v>合唱</v>
      </c>
      <c r="D3" s="71" t="str">
        <f>①会場条件に係るヒアリングシート!I2</f>
        <v>A区分</v>
      </c>
      <c r="E3" s="71" t="str">
        <f>①会場条件に係るヒアリングシート!K2</f>
        <v>F</v>
      </c>
      <c r="F3" s="71" t="str">
        <f>①会場条件に係るヒアリングシート!C3</f>
        <v>公益社団法人関西二期会</v>
      </c>
      <c r="G3" s="71" t="str">
        <f>①会場条件に係るヒアリングシート!H3</f>
        <v>公益社団法人関西二期会</v>
      </c>
      <c r="H3" s="71" t="str">
        <f>①会場条件に係るヒアリングシート!E9</f>
        <v>制限なし</v>
      </c>
      <c r="I3" s="71">
        <f>①会場条件に係るヒアリングシート!J9</f>
        <v>0</v>
      </c>
      <c r="J3" s="71">
        <f>①会場条件に係るヒアリングシート!F10</f>
        <v>0</v>
      </c>
      <c r="K3" s="71">
        <f>①会場条件に係るヒアリングシート!I10</f>
        <v>0</v>
      </c>
      <c r="L3" s="71">
        <f>①会場条件に係るヒアリングシート!F11</f>
        <v>0</v>
      </c>
      <c r="M3" s="71" t="str">
        <f>①会場条件に係るヒアリングシート!F12</f>
        <v>可</v>
      </c>
      <c r="N3" s="71" t="str">
        <f>①会場条件に係るヒアリングシート!J12</f>
        <v>可</v>
      </c>
      <c r="O3" s="71">
        <f>①会場条件に係るヒアリングシート!F13</f>
        <v>0</v>
      </c>
      <c r="P3" s="71">
        <f>①会場条件に係るヒアリングシート!I13</f>
        <v>0</v>
      </c>
      <c r="Q3" s="71" t="str">
        <f>①会場条件に係るヒアリングシート!E14</f>
        <v>不要</v>
      </c>
      <c r="R3" s="71" t="str">
        <f>①会場条件に係るヒアリングシート!J14</f>
        <v>なくても良い</v>
      </c>
      <c r="S3" s="71" t="str">
        <f>①会場条件に係るヒアリングシート!E15</f>
        <v>必ず使う</v>
      </c>
      <c r="T3" s="71" t="str">
        <f>①会場条件に係るヒアリングシート!J15</f>
        <v>なし</v>
      </c>
      <c r="U3" s="71" t="str">
        <f>①会場条件に係るヒアリングシート!J16</f>
        <v>不要</v>
      </c>
      <c r="V3" s="71">
        <f>①会場条件に係るヒアリングシート!E17</f>
        <v>0</v>
      </c>
      <c r="W3" s="71">
        <f>①会場条件に係るヒアリングシート!J17</f>
        <v>0</v>
      </c>
      <c r="X3" s="71">
        <f>①会場条件に係るヒアリングシート!E18</f>
        <v>0</v>
      </c>
      <c r="Y3" s="71">
        <f>①会場条件に係るヒアリングシート!H18</f>
        <v>0</v>
      </c>
      <c r="Z3" s="71">
        <f>①会場条件に係るヒアリングシート!F19</f>
        <v>0</v>
      </c>
      <c r="AA3" s="71">
        <f>①会場条件に係るヒアリングシート!I19</f>
        <v>0</v>
      </c>
      <c r="AB3" s="71" t="str">
        <f>①会場条件に係るヒアリングシート!E20</f>
        <v>搬入物はありません（トラックは不要です）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60分程度</v>
      </c>
      <c r="AL3" s="90" t="str">
        <f>①会場条件に係るヒアリングシート!F47</f>
        <v>ワークショップまでに譜読み程度（無しでも可能です）音楽の授業で1度お願いしたいです。</v>
      </c>
      <c r="AM3" s="90" t="str">
        <f>①会場条件に係るヒアリングシート!H47</f>
        <v>歌唱練習</v>
      </c>
      <c r="AN3" s="90" t="str">
        <f>①会場条件に係るヒアリングシート!J47</f>
        <v>放送で流す等で曲に馴れてください。</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30分程度</v>
      </c>
      <c r="AV3" s="90" t="str">
        <f>①会場条件に係るヒアリングシート!F49</f>
        <v>復讐で音楽の授業等で30分程度お願いします。</v>
      </c>
      <c r="AW3" s="90" t="str">
        <f>①会場条件に係るヒアリングシート!H49</f>
        <v>歌唱練習</v>
      </c>
      <c r="AX3" s="90" t="str">
        <f>①会場条件に係るヒアリングシート!J49</f>
        <v>歌唱するために特に時間を割かなくても構いません。</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2024-12-06T03:11:25Z</dcterms:modified>
</cp:coreProperties>
</file>