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105" yWindow="-105" windowWidth="20715" windowHeight="1315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G57" i="23" l="1"/>
  <c r="G56" i="23"/>
  <c r="G57" i="21"/>
  <c r="G56" i="2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J55" i="23"/>
  <c r="G55" i="23"/>
  <c r="H3" i="21" l="1"/>
  <c r="G3" i="15" s="1"/>
  <c r="C3" i="21"/>
  <c r="F3" i="15" s="1"/>
  <c r="K2" i="21"/>
  <c r="E3" i="15" s="1"/>
  <c r="I2" i="21"/>
  <c r="D3" i="15" s="1"/>
  <c r="G2" i="21"/>
  <c r="C3" i="15" s="1"/>
  <c r="E2" i="21"/>
  <c r="B3" i="15" s="1"/>
</calcChain>
</file>

<file path=xl/sharedStrings.xml><?xml version="1.0" encoding="utf-8"?>
<sst xmlns="http://schemas.openxmlformats.org/spreadsheetml/2006/main" count="1481" uniqueCount="637">
  <si>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</si>
  <si>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</si>
  <si>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</si>
  <si>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</si>
  <si>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</si>
  <si>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</si>
  <si>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</si>
  <si>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</si>
  <si>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</si>
  <si>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</si>
  <si>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</si>
  <si>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</si>
  <si>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</si>
  <si>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</si>
  <si>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</si>
  <si>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</si>
  <si>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</si>
  <si>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</si>
  <si>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</si>
  <si>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</si>
  <si>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</si>
  <si>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</si>
  <si>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</si>
  <si>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</si>
  <si>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</si>
  <si>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</si>
  <si>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</si>
  <si>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</si>
  <si>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</si>
  <si>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</si>
  <si>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</si>
  <si>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</si>
  <si>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</si>
  <si>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</si>
  <si>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</si>
  <si>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</si>
  <si>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</si>
  <si>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</si>
  <si>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</si>
  <si>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</si>
  <si>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</si>
  <si>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</si>
  <si>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</si>
  <si>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</si>
  <si>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</si>
  <si>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</si>
  <si>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</si>
  <si>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</si>
  <si>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</si>
  <si>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</si>
  <si>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</si>
  <si>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</si>
  <si>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</si>
  <si>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</si>
  <si>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</si>
  <si>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</si>
  <si>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</si>
  <si>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</si>
  <si>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</si>
  <si>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</si>
  <si>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</si>
  <si>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</si>
  <si>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</si>
  <si>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</si>
  <si>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</si>
  <si>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</si>
  <si>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</si>
  <si>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</si>
  <si>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</si>
  <si>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</si>
  <si>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</si>
  <si>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</si>
  <si>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</si>
  <si>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</si>
  <si>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</si>
  <si>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</si>
  <si>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</si>
  <si>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</si>
  <si>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</si>
  <si>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</si>
  <si>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</si>
  <si>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</si>
  <si>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</si>
  <si>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</si>
  <si>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</si>
  <si>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</si>
  <si>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</si>
  <si>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</si>
  <si>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</si>
  <si>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</si>
  <si>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</si>
  <si>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</si>
  <si>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</si>
  <si>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</si>
  <si>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</si>
  <si>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</si>
  <si>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</si>
  <si>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</si>
  <si>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</si>
  <si>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</si>
  <si>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</si>
  <si>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</si>
  <si>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</si>
  <si>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</si>
  <si>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</si>
  <si>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</si>
  <si>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</si>
  <si>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</si>
  <si>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</si>
  <si>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</si>
  <si>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</si>
  <si>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</si>
  <si>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</si>
  <si>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</si>
  <si>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</si>
  <si>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</si>
  <si>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</si>
  <si>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</si>
  <si>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</si>
  <si>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</si>
  <si>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</si>
  <si>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</si>
  <si>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</si>
  <si>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</si>
  <si>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</si>
  <si>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</si>
  <si>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</si>
  <si>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</si>
  <si>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</si>
  <si>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</si>
  <si>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</si>
  <si>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</si>
  <si>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</si>
  <si>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</si>
  <si>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</si>
  <si>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</si>
  <si>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</si>
  <si>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</si>
  <si>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</si>
  <si>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</si>
  <si>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</si>
  <si>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</si>
  <si>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</si>
  <si>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</si>
  <si>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</si>
  <si>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</si>
  <si>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</si>
  <si>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</si>
  <si>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</si>
  <si>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</si>
  <si>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</si>
  <si>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</si>
  <si>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</si>
  <si>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</si>
  <si>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</si>
  <si>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</si>
  <si>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</si>
  <si>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</si>
  <si>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</si>
  <si>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</si>
  <si>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</si>
  <si>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</si>
  <si>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</si>
  <si>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</si>
  <si>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</si>
  <si>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</si>
  <si>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</si>
  <si>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</si>
  <si>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</si>
  <si>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</si>
  <si>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</si>
  <si>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</si>
  <si>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</si>
  <si>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</si>
  <si>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</si>
  <si>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</si>
  <si>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</si>
  <si>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</si>
  <si>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</si>
  <si>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</si>
  <si>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</si>
  <si>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</si>
  <si>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</si>
  <si>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</si>
  <si>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</si>
  <si>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</si>
  <si>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</si>
  <si>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</si>
  <si>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</si>
  <si>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</si>
  <si>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</si>
  <si>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</si>
  <si>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</si>
  <si>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</si>
  <si>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</si>
  <si>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</si>
  <si>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</si>
  <si>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</si>
  <si>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</si>
  <si>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</si>
  <si>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</si>
  <si>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</si>
  <si>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</si>
  <si>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</si>
  <si>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</si>
  <si>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</si>
  <si>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</si>
  <si>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</si>
  <si>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</si>
  <si>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</si>
  <si>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</si>
  <si>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</si>
  <si>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</si>
  <si>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</si>
  <si>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</si>
  <si>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</si>
  <si>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</si>
  <si>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</si>
  <si>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</si>
  <si>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</si>
  <si>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</si>
  <si>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</si>
  <si>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</si>
  <si>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</si>
  <si>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</si>
  <si>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</si>
  <si>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</si>
  <si>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</si>
  <si>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</si>
  <si>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</si>
  <si>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</si>
  <si>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</si>
  <si>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</si>
  <si>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</si>
  <si>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</si>
  <si>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</si>
  <si>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</si>
  <si>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</si>
  <si>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</si>
  <si>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</si>
  <si>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</si>
  <si>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</si>
  <si>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</si>
  <si>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</si>
  <si>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</si>
  <si>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</si>
  <si>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</si>
  <si>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</si>
  <si>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</si>
  <si>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</si>
  <si>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</si>
  <si>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</si>
  <si>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</si>
  <si>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</si>
  <si>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</si>
  <si>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</si>
  <si>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</si>
  <si>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</si>
  <si>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</si>
  <si>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</si>
  <si>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</si>
  <si>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</si>
  <si>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</si>
  <si>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</si>
  <si>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</si>
  <si>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</si>
  <si>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</si>
  <si>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</si>
  <si>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</si>
  <si>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</si>
  <si>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</si>
  <si>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</si>
  <si>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</si>
  <si>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</si>
  <si>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</si>
  <si>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</si>
  <si>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</si>
  <si>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</si>
  <si>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</si>
  <si>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</si>
  <si>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</si>
  <si>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</si>
  <si>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</si>
  <si>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</si>
  <si>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</si>
  <si>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</si>
  <si>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</si>
  <si>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</si>
  <si>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</si>
  <si>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</si>
  <si>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</si>
  <si>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</si>
  <si>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</si>
  <si>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</si>
  <si>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</si>
  <si>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</si>
  <si>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</si>
  <si>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</si>
  <si>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</si>
  <si>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</si>
  <si>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</si>
  <si>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</si>
  <si>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</si>
  <si>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</si>
  <si>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</si>
  <si>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</si>
  <si>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</si>
  <si>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</si>
  <si>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</si>
  <si>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</si>
  <si>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</si>
  <si>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</si>
  <si>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</si>
  <si>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</si>
  <si>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</si>
  <si>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</si>
  <si>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</si>
  <si>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</si>
  <si>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</si>
  <si>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</si>
  <si>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</si>
  <si>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</si>
  <si>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</si>
  <si>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</si>
  <si>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</si>
  <si>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</si>
  <si>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</si>
  <si>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</si>
  <si>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</si>
  <si>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</si>
  <si>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</si>
  <si>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</si>
  <si>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</si>
  <si>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</si>
  <si>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</si>
  <si>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</si>
  <si>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</si>
  <si>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</si>
  <si>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</si>
  <si>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</si>
  <si>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</si>
  <si>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</si>
  <si>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</si>
  <si>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</si>
  <si>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</si>
  <si>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</si>
  <si>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</si>
  <si>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</si>
  <si>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</si>
  <si>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</si>
  <si>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</si>
  <si>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</si>
  <si>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</si>
  <si>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</si>
  <si>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</si>
  <si>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</si>
  <si>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</si>
  <si>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</si>
  <si>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</si>
  <si>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</si>
  <si>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</si>
  <si>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</si>
  <si>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</si>
  <si>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</si>
  <si>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</si>
  <si>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</si>
  <si>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</si>
  <si>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</si>
  <si>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</si>
  <si>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</si>
  <si>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</si>
  <si>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</si>
  <si>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</si>
  <si>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</si>
  <si>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</si>
  <si>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</si>
  <si>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</si>
  <si>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</si>
  <si>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</si>
  <si>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</si>
  <si>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</si>
  <si>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</si>
  <si>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</si>
  <si>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</si>
  <si>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</si>
  <si>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</si>
  <si>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</si>
  <si>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</si>
  <si>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</si>
  <si>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</si>
  <si>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</si>
  <si>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</si>
  <si>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</si>
  <si>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</si>
  <si>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</si>
  <si>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</si>
  <si>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</si>
  <si>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</si>
  <si>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</si>
  <si>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</si>
  <si>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</si>
  <si>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</si>
  <si>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</si>
  <si>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</si>
  <si>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</si>
  <si>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</si>
  <si>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</si>
  <si>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</si>
  <si>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</si>
  <si>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</si>
  <si>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</si>
  <si>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</si>
  <si>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</si>
  <si>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</si>
  <si>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</si>
  <si>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</si>
  <si>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</si>
  <si>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</si>
  <si>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</si>
  <si>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</si>
  <si>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</si>
  <si>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</si>
  <si>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</si>
  <si>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</si>
  <si>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</si>
  <si>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</si>
  <si>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</si>
  <si>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</si>
  <si>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</si>
  <si>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</si>
  <si>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</si>
  <si>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</si>
  <si>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</si>
  <si>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</si>
  <si>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</si>
  <si>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</si>
  <si>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</si>
  <si>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</si>
  <si>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</si>
  <si>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</si>
  <si>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</si>
  <si>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</si>
  <si>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</si>
  <si>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</si>
  <si>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</si>
  <si>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</si>
  <si>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</si>
  <si>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</si>
  <si>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</si>
  <si>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</si>
  <si>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</si>
  <si>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</si>
  <si>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</si>
  <si>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</si>
  <si>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</si>
  <si>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</si>
  <si>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</si>
  <si>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</si>
  <si>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</si>
  <si>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</si>
  <si>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</si>
  <si>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</si>
  <si>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</si>
  <si>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</si>
  <si>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</si>
  <si>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</si>
  <si>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</si>
  <si>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</si>
  <si>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</si>
  <si>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</si>
  <si>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</si>
  <si>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</si>
  <si>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</si>
  <si>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</si>
  <si>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</si>
  <si>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</si>
  <si>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</si>
  <si>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</si>
  <si>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</si>
  <si>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</si>
  <si>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</si>
  <si>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</si>
  <si>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</si>
  <si>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</si>
  <si>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</si>
  <si>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</si>
  <si>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</si>
  <si>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</si>
  <si>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</si>
  <si>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</si>
  <si>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</si>
  <si>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</si>
  <si>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</si>
  <si>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</si>
  <si>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</si>
  <si>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</si>
  <si>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</si>
  <si>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</si>
  <si>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</si>
  <si>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</si>
  <si>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</si>
  <si>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</si>
  <si>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</si>
  <si>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</si>
  <si>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</si>
  <si>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</si>
  <si>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</si>
  <si>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</si>
  <si>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</si>
  <si>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</si>
  <si>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</si>
  <si>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</si>
  <si>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</si>
  <si>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</si>
  <si>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</si>
  <si>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</si>
  <si>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</si>
  <si>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</si>
  <si>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</si>
  <si>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</si>
  <si>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</si>
  <si>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</si>
  <si>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</si>
  <si>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</si>
  <si>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</si>
  <si>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</si>
  <si>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</si>
  <si>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</si>
  <si>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</si>
  <si>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</si>
  <si>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</si>
  <si>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</si>
  <si>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</si>
  <si>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</si>
  <si>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</si>
  <si>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</si>
  <si>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</si>
  <si>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</si>
  <si>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</si>
  <si>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</si>
  <si>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</si>
  <si>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</si>
  <si>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</si>
  <si>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</si>
  <si>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</si>
  <si>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</si>
  <si>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</si>
  <si>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</si>
  <si>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</si>
  <si>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</si>
  <si>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</si>
  <si>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</si>
  <si>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</si>
  <si>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</si>
  <si>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</si>
  <si>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</si>
  <si>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</si>
  <si>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</si>
  <si>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</si>
  <si>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</si>
  <si>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</si>
  <si>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</si>
  <si>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</si>
  <si>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</si>
  <si>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</si>
  <si>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</si>
  <si>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</si>
  <si>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</si>
  <si>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</si>
  <si>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</si>
  <si>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</si>
  <si>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</si>
  <si>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</si>
  <si>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</si>
  <si>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</si>
  <si>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</si>
  <si>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</si>
  <si>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</si>
  <si>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</si>
  <si>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</si>
  <si>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</si>
  <si>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</si>
  <si>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</si>
  <si>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</si>
  <si>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</si>
  <si>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</si>
  <si>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</si>
  <si>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</si>
  <si>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</si>
  <si>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</si>
  <si>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</si>
  <si>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</si>
  <si>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</si>
  <si>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</si>
  <si>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</si>
  <si>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</si>
  <si>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</si>
  <si>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</si>
  <si>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</si>
  <si>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</si>
  <si>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</si>
  <si>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</si>
  <si>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</si>
  <si>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</si>
  <si>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</si>
  <si>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</si>
  <si>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</si>
  <si>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</si>
  <si>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</si>
  <si>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</si>
  <si>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</si>
  <si>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</si>
  <si>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</si>
  <si>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80～100</t>
    <phoneticPr fontId="1"/>
  </si>
  <si>
    <t>A</t>
    <phoneticPr fontId="1"/>
  </si>
  <si>
    <t>自由</t>
    <rPh sb="0" eb="2">
      <t>ジユウ</t>
    </rPh>
    <phoneticPr fontId="1"/>
  </si>
  <si>
    <t>可</t>
  </si>
  <si>
    <t>不可</t>
  </si>
  <si>
    <t>7割程度必要</t>
  </si>
  <si>
    <t>不要</t>
  </si>
  <si>
    <t>応相談</t>
  </si>
  <si>
    <t>20程度</t>
    <rPh sb="2" eb="4">
      <t>テイド</t>
    </rPh>
    <phoneticPr fontId="1"/>
  </si>
  <si>
    <t>大型トラック</t>
  </si>
  <si>
    <t>パネル</t>
    <phoneticPr fontId="1"/>
  </si>
  <si>
    <t>出演者の控えスペース</t>
    <rPh sb="0" eb="3">
      <t>シュツエンシャ</t>
    </rPh>
    <rPh sb="4" eb="5">
      <t>ヒカ</t>
    </rPh>
    <phoneticPr fontId="1"/>
  </si>
  <si>
    <t>緞帳を閉める</t>
    <rPh sb="0" eb="2">
      <t>ドンチョウ</t>
    </rPh>
    <rPh sb="3" eb="4">
      <t>シ</t>
    </rPh>
    <phoneticPr fontId="1"/>
  </si>
  <si>
    <t>指揮者</t>
    <rPh sb="0" eb="3">
      <t>シキシャ</t>
    </rPh>
    <phoneticPr fontId="1"/>
  </si>
  <si>
    <t>照明スタンド</t>
    <rPh sb="0" eb="2">
      <t>ショウメイ</t>
    </rPh>
    <phoneticPr fontId="1"/>
  </si>
  <si>
    <t>　</t>
    <phoneticPr fontId="1"/>
  </si>
  <si>
    <t>その他（備考に記載）</t>
  </si>
  <si>
    <t>９：００～１０：３０</t>
    <phoneticPr fontId="1"/>
  </si>
  <si>
    <t>90分</t>
    <rPh sb="2" eb="3">
      <t>フン</t>
    </rPh>
    <phoneticPr fontId="1"/>
  </si>
  <si>
    <t>希望する場合1クラス程度は可能</t>
    <rPh sb="0" eb="2">
      <t>キボウ</t>
    </rPh>
    <rPh sb="4" eb="6">
      <t>バアイ</t>
    </rPh>
    <rPh sb="10" eb="12">
      <t>テイド</t>
    </rPh>
    <rPh sb="13" eb="15">
      <t>カノウ</t>
    </rPh>
    <phoneticPr fontId="1"/>
  </si>
  <si>
    <t>仕込みの様子を見学</t>
    <rPh sb="0" eb="2">
      <t>シコ</t>
    </rPh>
    <rPh sb="4" eb="6">
      <t>ヨウス</t>
    </rPh>
    <rPh sb="7" eb="9">
      <t>ケンガク</t>
    </rPh>
    <phoneticPr fontId="1"/>
  </si>
  <si>
    <t>本公演時</t>
    <rPh sb="0" eb="3">
      <t>ホンコウエン</t>
    </rPh>
    <rPh sb="3" eb="4">
      <t>ジ</t>
    </rPh>
    <phoneticPr fontId="1"/>
  </si>
  <si>
    <t>通路</t>
    <rPh sb="0" eb="2">
      <t>ツウロ</t>
    </rPh>
    <phoneticPr fontId="1"/>
  </si>
  <si>
    <t>　　通路</t>
    <rPh sb="2" eb="4">
      <t>ツウロ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</si>
</sst>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5" borderId="9" xfId="0" applyFont="1" applyFill="1" applyBorder="1" applyAlignment="1">
      <alignmen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16" xfId="1"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523007</xdr:colOff>
      <xdr:row>69</xdr:row>
      <xdr:rowOff>107155</xdr:rowOff>
    </xdr:from>
    <xdr:to>
      <xdr:col>10</xdr:col>
      <xdr:colOff>451083</xdr:colOff>
      <xdr:row>78</xdr:row>
      <xdr:rowOff>130967</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7392913" y="22848093"/>
          <a:ext cx="761514" cy="2166937"/>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６ｍ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３</a:t>
            </a:r>
            <a:r>
              <a:rPr kumimoji="1" lang="en-US" altLang="ja-JP" sz="1400" b="1"/>
              <a:t>m</a:t>
            </a:r>
            <a:endParaRPr kumimoji="1" lang="ja-JP" altLang="en-US" sz="1400" b="1"/>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3</xdr:col>
      <xdr:colOff>130968</xdr:colOff>
      <xdr:row>78</xdr:row>
      <xdr:rowOff>147694</xdr:rowOff>
    </xdr:from>
    <xdr:to>
      <xdr:col>8</xdr:col>
      <xdr:colOff>699948</xdr:colOff>
      <xdr:row>79</xdr:row>
      <xdr:rowOff>154873</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2000249" y="25031757"/>
          <a:ext cx="4736168" cy="245304"/>
          <a:chOff x="1076477" y="14968588"/>
          <a:chExt cx="4160761" cy="2751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68588"/>
            <a:ext cx="836383" cy="2751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１２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470297</xdr:colOff>
      <xdr:row>59</xdr:row>
      <xdr:rowOff>47625</xdr:rowOff>
    </xdr:from>
    <xdr:to>
      <xdr:col>9</xdr:col>
      <xdr:colOff>745076</xdr:colOff>
      <xdr:row>101</xdr:row>
      <xdr:rowOff>68525</xdr:rowOff>
    </xdr:to>
    <xdr:grpSp>
      <xdr:nvGrpSpPr>
        <xdr:cNvPr id="96" name="グループ化 95">
          <a:extLst>
            <a:ext uri="{FF2B5EF4-FFF2-40B4-BE49-F238E27FC236}">
              <a16:creationId xmlns:a16="http://schemas.microsoft.com/office/drawing/2014/main" id="{40BDA9AA-959F-4A28-B060-6BC912B637BF}"/>
            </a:ext>
          </a:extLst>
        </xdr:cNvPr>
        <xdr:cNvGrpSpPr/>
      </xdr:nvGrpSpPr>
      <xdr:grpSpPr>
        <a:xfrm>
          <a:off x="672703" y="20490656"/>
          <a:ext cx="6942279" cy="9664963"/>
          <a:chOff x="362857" y="10982477"/>
          <a:chExt cx="5733143" cy="7117219"/>
        </a:xfrm>
      </xdr:grpSpPr>
      <xdr:sp macro="" textlink="">
        <xdr:nvSpPr>
          <xdr:cNvPr id="97" name="テキスト ボックス 96">
            <a:extLst>
              <a:ext uri="{FF2B5EF4-FFF2-40B4-BE49-F238E27FC236}">
                <a16:creationId xmlns:a16="http://schemas.microsoft.com/office/drawing/2014/main" id="{DFEA505C-6BB4-FB67-AE2D-1FB61802A06E}"/>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98" name="テキスト ボックス 97">
            <a:extLst>
              <a:ext uri="{FF2B5EF4-FFF2-40B4-BE49-F238E27FC236}">
                <a16:creationId xmlns:a16="http://schemas.microsoft.com/office/drawing/2014/main" id="{981CC03E-AFE5-B439-EDF3-A4420B4F2239}"/>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9" name="テキスト ボックス 98">
            <a:extLst>
              <a:ext uri="{FF2B5EF4-FFF2-40B4-BE49-F238E27FC236}">
                <a16:creationId xmlns:a16="http://schemas.microsoft.com/office/drawing/2014/main" id="{3B547802-BBE5-47CB-8682-2FB621074981}"/>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00" name="グループ化 99">
            <a:extLst>
              <a:ext uri="{FF2B5EF4-FFF2-40B4-BE49-F238E27FC236}">
                <a16:creationId xmlns:a16="http://schemas.microsoft.com/office/drawing/2014/main" id="{4323E54A-129A-ABF6-C9D6-FFDA28E97B07}"/>
              </a:ext>
            </a:extLst>
          </xdr:cNvPr>
          <xdr:cNvGrpSpPr/>
        </xdr:nvGrpSpPr>
        <xdr:grpSpPr>
          <a:xfrm>
            <a:off x="362857" y="10982477"/>
            <a:ext cx="5733143" cy="7095789"/>
            <a:chOff x="362857" y="10982477"/>
            <a:chExt cx="5733143" cy="7095789"/>
          </a:xfrm>
        </xdr:grpSpPr>
        <xdr:sp macro="" textlink="">
          <xdr:nvSpPr>
            <xdr:cNvPr id="102" name="正方形/長方形 101">
              <a:extLst>
                <a:ext uri="{FF2B5EF4-FFF2-40B4-BE49-F238E27FC236}">
                  <a16:creationId xmlns:a16="http://schemas.microsoft.com/office/drawing/2014/main" id="{A561BBF4-7D71-5670-7EAA-B73579426367}"/>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正方形/長方形 102">
              <a:extLst>
                <a:ext uri="{FF2B5EF4-FFF2-40B4-BE49-F238E27FC236}">
                  <a16:creationId xmlns:a16="http://schemas.microsoft.com/office/drawing/2014/main" id="{EA627C27-2918-B6F3-5775-EC69E955F157}"/>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4" name="直線コネクタ 103">
              <a:extLst>
                <a:ext uri="{FF2B5EF4-FFF2-40B4-BE49-F238E27FC236}">
                  <a16:creationId xmlns:a16="http://schemas.microsoft.com/office/drawing/2014/main" id="{B070D623-E3AD-2591-5326-0030A94ACFAC}"/>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BA6D3DA5-3CCE-1FD2-07AD-3D5D5BF59AA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a:extLst>
                <a:ext uri="{FF2B5EF4-FFF2-40B4-BE49-F238E27FC236}">
                  <a16:creationId xmlns:a16="http://schemas.microsoft.com/office/drawing/2014/main" id="{596C7DE8-BA33-FDE5-CD5F-546BC82AC7B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1" name="テキスト ボックス 100">
            <a:extLst>
              <a:ext uri="{FF2B5EF4-FFF2-40B4-BE49-F238E27FC236}">
                <a16:creationId xmlns:a16="http://schemas.microsoft.com/office/drawing/2014/main" id="{DE0D0723-0B83-8706-4D60-170AEBE17FE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95250</xdr:colOff>
      <xdr:row>68</xdr:row>
      <xdr:rowOff>220266</xdr:rowOff>
    </xdr:from>
    <xdr:to>
      <xdr:col>8</xdr:col>
      <xdr:colOff>762888</xdr:colOff>
      <xdr:row>77</xdr:row>
      <xdr:rowOff>181922</xdr:rowOff>
    </xdr:to>
    <xdr:sp macro="" textlink="">
      <xdr:nvSpPr>
        <xdr:cNvPr id="107" name="正方形/長方形 106">
          <a:extLst>
            <a:ext uri="{FF2B5EF4-FFF2-40B4-BE49-F238E27FC236}">
              <a16:creationId xmlns:a16="http://schemas.microsoft.com/office/drawing/2014/main" id="{5197AB29-A464-4130-977A-A7AE8AB0D4AA}"/>
            </a:ext>
          </a:extLst>
        </xdr:cNvPr>
        <xdr:cNvSpPr/>
      </xdr:nvSpPr>
      <xdr:spPr>
        <a:xfrm>
          <a:off x="1827610" y="22651641"/>
          <a:ext cx="4537169" cy="19976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xdr:col>
      <xdr:colOff>333375</xdr:colOff>
      <xdr:row>80</xdr:row>
      <xdr:rowOff>71437</xdr:rowOff>
    </xdr:from>
    <xdr:to>
      <xdr:col>4</xdr:col>
      <xdr:colOff>145995</xdr:colOff>
      <xdr:row>95</xdr:row>
      <xdr:rowOff>4665</xdr:rowOff>
    </xdr:to>
    <xdr:sp macro="" textlink="">
      <xdr:nvSpPr>
        <xdr:cNvPr id="108" name="正方形/長方形 107">
          <a:extLst>
            <a:ext uri="{FF2B5EF4-FFF2-40B4-BE49-F238E27FC236}">
              <a16:creationId xmlns:a16="http://schemas.microsoft.com/office/drawing/2014/main" id="{A0AA93BF-F1C3-41C7-8E11-5B0CC94E4D5A}"/>
            </a:ext>
          </a:extLst>
        </xdr:cNvPr>
        <xdr:cNvSpPr/>
      </xdr:nvSpPr>
      <xdr:spPr>
        <a:xfrm>
          <a:off x="1291829" y="25181718"/>
          <a:ext cx="1360432" cy="32729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589359</xdr:colOff>
      <xdr:row>80</xdr:row>
      <xdr:rowOff>89296</xdr:rowOff>
    </xdr:from>
    <xdr:to>
      <xdr:col>6</xdr:col>
      <xdr:colOff>690562</xdr:colOff>
      <xdr:row>95</xdr:row>
      <xdr:rowOff>22524</xdr:rowOff>
    </xdr:to>
    <xdr:sp macro="" textlink="">
      <xdr:nvSpPr>
        <xdr:cNvPr id="109" name="正方形/長方形 108">
          <a:extLst>
            <a:ext uri="{FF2B5EF4-FFF2-40B4-BE49-F238E27FC236}">
              <a16:creationId xmlns:a16="http://schemas.microsoft.com/office/drawing/2014/main" id="{DC9735B1-93A8-46B9-A038-9CDDAD2F512E}"/>
            </a:ext>
          </a:extLst>
        </xdr:cNvPr>
        <xdr:cNvSpPr/>
      </xdr:nvSpPr>
      <xdr:spPr>
        <a:xfrm>
          <a:off x="3095625" y="25199577"/>
          <a:ext cx="1649016" cy="32729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7</xdr:col>
      <xdr:colOff>339328</xdr:colOff>
      <xdr:row>80</xdr:row>
      <xdr:rowOff>89297</xdr:rowOff>
    </xdr:from>
    <xdr:to>
      <xdr:col>9</xdr:col>
      <xdr:colOff>255984</xdr:colOff>
      <xdr:row>95</xdr:row>
      <xdr:rowOff>76103</xdr:rowOff>
    </xdr:to>
    <xdr:sp macro="" textlink="">
      <xdr:nvSpPr>
        <xdr:cNvPr id="110" name="正方形/長方形 109">
          <a:extLst>
            <a:ext uri="{FF2B5EF4-FFF2-40B4-BE49-F238E27FC236}">
              <a16:creationId xmlns:a16="http://schemas.microsoft.com/office/drawing/2014/main" id="{F35E97C4-8879-4508-B3C6-656DAE49FE06}"/>
            </a:ext>
          </a:extLst>
        </xdr:cNvPr>
        <xdr:cNvSpPr/>
      </xdr:nvSpPr>
      <xdr:spPr>
        <a:xfrm>
          <a:off x="5167313" y="25199578"/>
          <a:ext cx="1464469" cy="332651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xdr:col>
      <xdr:colOff>202404</xdr:colOff>
      <xdr:row>75</xdr:row>
      <xdr:rowOff>65485</xdr:rowOff>
    </xdr:from>
    <xdr:to>
      <xdr:col>3</xdr:col>
      <xdr:colOff>520357</xdr:colOff>
      <xdr:row>77</xdr:row>
      <xdr:rowOff>164903</xdr:rowOff>
    </xdr:to>
    <xdr:sp macro="" textlink="">
      <xdr:nvSpPr>
        <xdr:cNvPr id="112" name="テキスト ボックス 111">
          <a:extLst>
            <a:ext uri="{FF2B5EF4-FFF2-40B4-BE49-F238E27FC236}">
              <a16:creationId xmlns:a16="http://schemas.microsoft.com/office/drawing/2014/main" id="{DDFACE8D-0E6E-4CAD-9475-0DB8A69A7408}"/>
            </a:ext>
          </a:extLst>
        </xdr:cNvPr>
        <xdr:cNvSpPr txBox="1"/>
      </xdr:nvSpPr>
      <xdr:spPr>
        <a:xfrm>
          <a:off x="1160858" y="24080391"/>
          <a:ext cx="1091859" cy="55185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35720</xdr:colOff>
      <xdr:row>96</xdr:row>
      <xdr:rowOff>59531</xdr:rowOff>
    </xdr:from>
    <xdr:to>
      <xdr:col>4</xdr:col>
      <xdr:colOff>589360</xdr:colOff>
      <xdr:row>99</xdr:row>
      <xdr:rowOff>47624</xdr:rowOff>
    </xdr:to>
    <xdr:sp macro="" textlink="">
      <xdr:nvSpPr>
        <xdr:cNvPr id="113" name="正方形/長方形 112">
          <a:extLst>
            <a:ext uri="{FF2B5EF4-FFF2-40B4-BE49-F238E27FC236}">
              <a16:creationId xmlns:a16="http://schemas.microsoft.com/office/drawing/2014/main" id="{B038D79C-52FE-4122-A116-180C1445F97C}"/>
            </a:ext>
          </a:extLst>
        </xdr:cNvPr>
        <xdr:cNvSpPr/>
      </xdr:nvSpPr>
      <xdr:spPr>
        <a:xfrm>
          <a:off x="1768080" y="28735735"/>
          <a:ext cx="1327546" cy="66674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音響卓</a:t>
          </a:r>
          <a:endParaRPr kumimoji="1" lang="en-US" altLang="ja-JP" sz="1400" b="1">
            <a:solidFill>
              <a:schemeClr val="bg1">
                <a:lumMod val="50000"/>
              </a:schemeClr>
            </a:solidFill>
          </a:endParaRPr>
        </a:p>
      </xdr:txBody>
    </xdr:sp>
    <xdr:clientData/>
  </xdr:twoCellAnchor>
  <xdr:twoCellAnchor>
    <xdr:from>
      <xdr:col>7</xdr:col>
      <xdr:colOff>0</xdr:colOff>
      <xdr:row>96</xdr:row>
      <xdr:rowOff>0</xdr:rowOff>
    </xdr:from>
    <xdr:to>
      <xdr:col>8</xdr:col>
      <xdr:colOff>386953</xdr:colOff>
      <xdr:row>99</xdr:row>
      <xdr:rowOff>11906</xdr:rowOff>
    </xdr:to>
    <xdr:sp macro="" textlink="">
      <xdr:nvSpPr>
        <xdr:cNvPr id="114" name="正方形/長方形 113">
          <a:extLst>
            <a:ext uri="{FF2B5EF4-FFF2-40B4-BE49-F238E27FC236}">
              <a16:creationId xmlns:a16="http://schemas.microsoft.com/office/drawing/2014/main" id="{87CFCC12-50F7-4C90-BE5C-0CC282C70E56}"/>
            </a:ext>
          </a:extLst>
        </xdr:cNvPr>
        <xdr:cNvSpPr/>
      </xdr:nvSpPr>
      <xdr:spPr>
        <a:xfrm>
          <a:off x="4827985" y="28676204"/>
          <a:ext cx="1160859" cy="69056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照明卓</a:t>
          </a:r>
          <a:endParaRPr kumimoji="1" lang="en-US" altLang="ja-JP" sz="1400" b="1">
            <a:solidFill>
              <a:schemeClr val="bg1">
                <a:lumMod val="50000"/>
              </a:schemeClr>
            </a:solidFill>
          </a:endParaRPr>
        </a:p>
      </xdr:txBody>
    </xdr:sp>
    <xdr:clientData/>
  </xdr:twoCellAnchor>
  <xdr:twoCellAnchor>
    <xdr:from>
      <xdr:col>2</xdr:col>
      <xdr:colOff>17860</xdr:colOff>
      <xdr:row>95</xdr:row>
      <xdr:rowOff>0</xdr:rowOff>
    </xdr:from>
    <xdr:to>
      <xdr:col>2</xdr:col>
      <xdr:colOff>552348</xdr:colOff>
      <xdr:row>96</xdr:row>
      <xdr:rowOff>153745</xdr:rowOff>
    </xdr:to>
    <xdr:sp macro="" textlink="">
      <xdr:nvSpPr>
        <xdr:cNvPr id="115" name="楕円 114">
          <a:extLst>
            <a:ext uri="{FF2B5EF4-FFF2-40B4-BE49-F238E27FC236}">
              <a16:creationId xmlns:a16="http://schemas.microsoft.com/office/drawing/2014/main" id="{F546468C-922F-412F-BCBF-F000F557561E}"/>
            </a:ext>
          </a:extLst>
        </xdr:cNvPr>
        <xdr:cNvSpPr/>
      </xdr:nvSpPr>
      <xdr:spPr>
        <a:xfrm>
          <a:off x="976314" y="28449985"/>
          <a:ext cx="534488" cy="37996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750095</xdr:colOff>
      <xdr:row>95</xdr:row>
      <xdr:rowOff>95250</xdr:rowOff>
    </xdr:from>
    <xdr:to>
      <xdr:col>9</xdr:col>
      <xdr:colOff>510676</xdr:colOff>
      <xdr:row>97</xdr:row>
      <xdr:rowOff>22776</xdr:rowOff>
    </xdr:to>
    <xdr:sp macro="" textlink="">
      <xdr:nvSpPr>
        <xdr:cNvPr id="116" name="楕円 115">
          <a:extLst>
            <a:ext uri="{FF2B5EF4-FFF2-40B4-BE49-F238E27FC236}">
              <a16:creationId xmlns:a16="http://schemas.microsoft.com/office/drawing/2014/main" id="{E0FA086D-E3EC-49BE-98F6-ED125C71611E}"/>
            </a:ext>
          </a:extLst>
        </xdr:cNvPr>
        <xdr:cNvSpPr/>
      </xdr:nvSpPr>
      <xdr:spPr>
        <a:xfrm>
          <a:off x="6351986" y="28545235"/>
          <a:ext cx="534488" cy="37996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761999</xdr:colOff>
      <xdr:row>71</xdr:row>
      <xdr:rowOff>89297</xdr:rowOff>
    </xdr:from>
    <xdr:to>
      <xdr:col>2</xdr:col>
      <xdr:colOff>17860</xdr:colOff>
      <xdr:row>95</xdr:row>
      <xdr:rowOff>189982</xdr:rowOff>
    </xdr:to>
    <xdr:cxnSp macro="">
      <xdr:nvCxnSpPr>
        <xdr:cNvPr id="117" name="直線コネクタ 116">
          <a:extLst>
            <a:ext uri="{FF2B5EF4-FFF2-40B4-BE49-F238E27FC236}">
              <a16:creationId xmlns:a16="http://schemas.microsoft.com/office/drawing/2014/main" id="{ED670EEA-A601-4A0C-B1ED-049FB6392909}"/>
            </a:ext>
          </a:extLst>
        </xdr:cNvPr>
        <xdr:cNvCxnSpPr>
          <a:endCxn id="115" idx="2"/>
        </xdr:cNvCxnSpPr>
      </xdr:nvCxnSpPr>
      <xdr:spPr>
        <a:xfrm>
          <a:off x="946547" y="23199328"/>
          <a:ext cx="29767" cy="544063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71</xdr:row>
      <xdr:rowOff>0</xdr:rowOff>
    </xdr:from>
    <xdr:to>
      <xdr:col>3</xdr:col>
      <xdr:colOff>184546</xdr:colOff>
      <xdr:row>71</xdr:row>
      <xdr:rowOff>5953</xdr:rowOff>
    </xdr:to>
    <xdr:cxnSp macro="">
      <xdr:nvCxnSpPr>
        <xdr:cNvPr id="119" name="直線コネクタ 118">
          <a:extLst>
            <a:ext uri="{FF2B5EF4-FFF2-40B4-BE49-F238E27FC236}">
              <a16:creationId xmlns:a16="http://schemas.microsoft.com/office/drawing/2014/main" id="{DDBDDAE0-E9A9-4E9E-BB47-9C5ADF1C0C8E}"/>
            </a:ext>
          </a:extLst>
        </xdr:cNvPr>
        <xdr:cNvCxnSpPr/>
      </xdr:nvCxnSpPr>
      <xdr:spPr>
        <a:xfrm>
          <a:off x="958454" y="23110031"/>
          <a:ext cx="958452" cy="595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761999</xdr:colOff>
      <xdr:row>70</xdr:row>
      <xdr:rowOff>130969</xdr:rowOff>
    </xdr:from>
    <xdr:to>
      <xdr:col>10</xdr:col>
      <xdr:colOff>65483</xdr:colOff>
      <xdr:row>70</xdr:row>
      <xdr:rowOff>130969</xdr:rowOff>
    </xdr:to>
    <xdr:cxnSp macro="">
      <xdr:nvCxnSpPr>
        <xdr:cNvPr id="124" name="直線コネクタ 123">
          <a:extLst>
            <a:ext uri="{FF2B5EF4-FFF2-40B4-BE49-F238E27FC236}">
              <a16:creationId xmlns:a16="http://schemas.microsoft.com/office/drawing/2014/main" id="{7BC286B7-1EB8-4F17-91C8-02E3CBA0D444}"/>
            </a:ext>
          </a:extLst>
        </xdr:cNvPr>
        <xdr:cNvCxnSpPr/>
      </xdr:nvCxnSpPr>
      <xdr:spPr>
        <a:xfrm>
          <a:off x="6363890" y="23014782"/>
          <a:ext cx="851297"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E89" sqref="E8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2" t="s">
        <v>439</v>
      </c>
      <c r="C1" s="92"/>
      <c r="D1" s="92"/>
      <c r="E1" s="92"/>
      <c r="F1" s="92"/>
      <c r="G1" s="92"/>
      <c r="H1" s="92"/>
      <c r="I1" s="92"/>
      <c r="J1" s="92"/>
      <c r="K1" s="92"/>
      <c r="L1" s="25"/>
      <c r="M1" s="43"/>
      <c r="N1" s="43"/>
      <c r="O1" s="43"/>
      <c r="P1" s="43"/>
      <c r="Q1" s="43"/>
      <c r="R1" s="43"/>
      <c r="S1" s="43"/>
      <c r="T1" s="43"/>
      <c r="U1" s="43"/>
      <c r="V1" s="43"/>
      <c r="W1" s="43"/>
      <c r="X1" s="43"/>
      <c r="Y1" s="43"/>
    </row>
    <row r="2" spans="1:26" ht="27.95" customHeight="1" x14ac:dyDescent="0.15">
      <c r="A2" s="28"/>
      <c r="B2" s="26" t="s">
        <v>0</v>
      </c>
      <c r="C2" s="74" t="s">
        <v>219</v>
      </c>
      <c r="D2" s="27" t="s">
        <v>5</v>
      </c>
      <c r="E2" s="29" t="str">
        <f>VLOOKUP($C$2,'R7_制作団体一覧'!A:H,2,FALSE)</f>
        <v>音楽</v>
      </c>
      <c r="F2" s="26" t="s">
        <v>2</v>
      </c>
      <c r="G2" s="30" t="str">
        <f>VLOOKUP($C$2,'R7_制作団体一覧'!A:H,3,FALSE)</f>
        <v>音楽劇</v>
      </c>
      <c r="H2" s="27" t="s">
        <v>20</v>
      </c>
      <c r="I2" s="29" t="str">
        <f>VLOOKUP($C$2,'R7_制作団体一覧'!A:H,5,FALSE)</f>
        <v>A区分</v>
      </c>
      <c r="J2" s="27" t="s">
        <v>3</v>
      </c>
      <c r="K2" s="29" t="str">
        <f>VLOOKUP($C$2,'R7_制作団体一覧'!A:H,6,FALSE)</f>
        <v>G</v>
      </c>
      <c r="L2" s="28"/>
      <c r="M2" s="43"/>
      <c r="N2" s="43"/>
      <c r="O2" s="43"/>
      <c r="P2" s="43"/>
      <c r="Q2" s="43"/>
      <c r="R2" s="43"/>
      <c r="S2" s="43"/>
      <c r="T2" s="43"/>
      <c r="U2" s="43"/>
      <c r="V2" s="43"/>
      <c r="W2" s="43"/>
      <c r="X2" s="43"/>
      <c r="Y2" s="43"/>
      <c r="Z2" s="43"/>
    </row>
    <row r="3" spans="1:26" ht="27.95" customHeight="1" x14ac:dyDescent="0.15">
      <c r="A3" s="28"/>
      <c r="B3" s="27" t="s">
        <v>1</v>
      </c>
      <c r="C3" s="93" t="str">
        <f>VLOOKUP($C$2,'R7_制作団体一覧'!A:H,8,FALSE)</f>
        <v>藤原歌劇団</v>
      </c>
      <c r="D3" s="93"/>
      <c r="E3" s="93"/>
      <c r="F3" s="93"/>
      <c r="G3" s="27" t="s">
        <v>4</v>
      </c>
      <c r="H3" s="94" t="str">
        <f>VLOOKUP($C$2,'R7_制作団体一覧'!A:H,7,FALSE)</f>
        <v>公益財団法人日本オペラ振興会</v>
      </c>
      <c r="I3" s="94"/>
      <c r="J3" s="94"/>
      <c r="K3" s="94"/>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5" t="s">
        <v>471</v>
      </c>
      <c r="C5" s="95"/>
      <c r="D5" s="95"/>
      <c r="E5" s="95"/>
      <c r="F5" s="95"/>
      <c r="G5" s="95"/>
      <c r="H5" s="95"/>
      <c r="I5" s="95"/>
      <c r="J5" s="95"/>
      <c r="K5" s="95"/>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64" t="s">
        <v>38</v>
      </c>
      <c r="C9" s="165"/>
      <c r="D9" s="165"/>
      <c r="E9" s="165"/>
      <c r="F9" s="152" t="s">
        <v>423</v>
      </c>
      <c r="G9" s="153"/>
      <c r="H9" s="131" t="s">
        <v>47</v>
      </c>
      <c r="I9" s="154"/>
      <c r="J9" s="154"/>
      <c r="K9" s="91" t="s">
        <v>613</v>
      </c>
      <c r="L9" s="48" t="s">
        <v>614</v>
      </c>
      <c r="M9" s="43"/>
      <c r="N9" s="43"/>
      <c r="O9" s="43"/>
      <c r="P9" s="43"/>
      <c r="Q9" s="43"/>
      <c r="R9" s="43"/>
      <c r="S9" s="43"/>
      <c r="T9" s="43"/>
      <c r="U9" s="43"/>
      <c r="V9" s="43"/>
      <c r="W9" s="43"/>
      <c r="X9" s="43"/>
      <c r="Y9" s="43"/>
      <c r="Z9" s="43"/>
    </row>
    <row r="10" spans="1:26" ht="27.95" customHeight="1" x14ac:dyDescent="0.15">
      <c r="A10" s="37"/>
      <c r="B10" s="155" t="s">
        <v>39</v>
      </c>
      <c r="C10" s="156"/>
      <c r="D10" s="156"/>
      <c r="E10" s="157"/>
      <c r="F10" s="49" t="s">
        <v>41</v>
      </c>
      <c r="G10" s="50">
        <v>10</v>
      </c>
      <c r="H10" s="51" t="s">
        <v>40</v>
      </c>
      <c r="I10" s="52" t="s">
        <v>42</v>
      </c>
      <c r="J10" s="53">
        <v>6</v>
      </c>
      <c r="K10" s="52" t="s">
        <v>40</v>
      </c>
      <c r="L10" s="54"/>
      <c r="M10" s="43"/>
      <c r="N10" s="43"/>
      <c r="O10" s="43"/>
      <c r="P10" s="43"/>
      <c r="Q10" s="43"/>
      <c r="R10" s="43"/>
      <c r="S10" s="43"/>
      <c r="T10" s="43"/>
      <c r="U10" s="43"/>
      <c r="V10" s="43"/>
      <c r="W10" s="43"/>
      <c r="X10" s="43"/>
      <c r="Y10" s="43"/>
      <c r="Z10" s="43"/>
    </row>
    <row r="11" spans="1:26" ht="27.95" customHeight="1" x14ac:dyDescent="0.15">
      <c r="A11" s="37"/>
      <c r="B11" s="158"/>
      <c r="C11" s="159"/>
      <c r="D11" s="159"/>
      <c r="E11" s="160"/>
      <c r="F11" s="55" t="s">
        <v>7</v>
      </c>
      <c r="G11" s="56" t="s">
        <v>615</v>
      </c>
      <c r="H11" s="57" t="s">
        <v>40</v>
      </c>
      <c r="I11" s="58"/>
      <c r="J11" s="58"/>
      <c r="K11" s="58"/>
      <c r="L11" s="59"/>
      <c r="M11" s="43"/>
      <c r="N11" s="43"/>
      <c r="O11" s="43"/>
      <c r="P11" s="43"/>
      <c r="Q11" s="43"/>
      <c r="R11" s="43"/>
      <c r="S11" s="43"/>
      <c r="T11" s="43"/>
      <c r="U11" s="43"/>
      <c r="V11" s="43"/>
      <c r="W11" s="43"/>
      <c r="X11" s="43"/>
      <c r="Y11" s="43"/>
      <c r="Z11" s="43"/>
    </row>
    <row r="12" spans="1:26" ht="27.95" customHeight="1" x14ac:dyDescent="0.15">
      <c r="A12" s="34"/>
      <c r="B12" s="106" t="s">
        <v>43</v>
      </c>
      <c r="C12" s="107"/>
      <c r="D12" s="107"/>
      <c r="E12" s="108"/>
      <c r="F12" s="60" t="s">
        <v>44</v>
      </c>
      <c r="G12" s="161" t="s">
        <v>616</v>
      </c>
      <c r="H12" s="161"/>
      <c r="I12" s="162" t="s">
        <v>45</v>
      </c>
      <c r="J12" s="163"/>
      <c r="K12" s="166" t="s">
        <v>617</v>
      </c>
      <c r="L12" s="167"/>
      <c r="M12" s="43"/>
      <c r="N12" s="43"/>
      <c r="O12" s="43"/>
      <c r="P12" s="43"/>
      <c r="Q12" s="43"/>
      <c r="R12" s="43"/>
      <c r="S12" s="43"/>
      <c r="T12" s="43"/>
      <c r="U12" s="43"/>
      <c r="V12" s="43"/>
      <c r="W12" s="43"/>
      <c r="X12" s="43"/>
      <c r="Y12" s="43"/>
      <c r="Z12" s="43"/>
    </row>
    <row r="13" spans="1:26" ht="27.95" customHeight="1" x14ac:dyDescent="0.15">
      <c r="A13" s="34"/>
      <c r="B13" s="164" t="s">
        <v>51</v>
      </c>
      <c r="C13" s="165"/>
      <c r="D13" s="165"/>
      <c r="E13" s="165"/>
      <c r="F13" s="49" t="s">
        <v>6</v>
      </c>
      <c r="G13" s="50">
        <v>2</v>
      </c>
      <c r="H13" s="51" t="s">
        <v>40</v>
      </c>
      <c r="I13" s="49" t="s">
        <v>7</v>
      </c>
      <c r="J13" s="50">
        <v>2</v>
      </c>
      <c r="K13" s="168" t="s">
        <v>40</v>
      </c>
      <c r="L13" s="169"/>
      <c r="M13" s="43"/>
      <c r="N13" s="43"/>
      <c r="O13" s="43"/>
      <c r="P13" s="43"/>
      <c r="Q13" s="43"/>
      <c r="R13" s="43"/>
      <c r="S13" s="43"/>
      <c r="T13" s="43"/>
      <c r="U13" s="43"/>
      <c r="V13" s="43"/>
      <c r="W13" s="43"/>
      <c r="X13" s="43"/>
      <c r="Y13" s="43"/>
      <c r="Z13" s="43"/>
    </row>
    <row r="14" spans="1:26" ht="27.95" customHeight="1" x14ac:dyDescent="0.15">
      <c r="A14" s="21"/>
      <c r="B14" s="164" t="s">
        <v>46</v>
      </c>
      <c r="C14" s="165"/>
      <c r="D14" s="165"/>
      <c r="E14" s="170"/>
      <c r="F14" s="118" t="s">
        <v>618</v>
      </c>
      <c r="G14" s="118"/>
      <c r="H14" s="103" t="s">
        <v>50</v>
      </c>
      <c r="I14" s="104"/>
      <c r="J14" s="104"/>
      <c r="K14" s="120" t="s">
        <v>420</v>
      </c>
      <c r="L14" s="121"/>
      <c r="M14" s="43"/>
      <c r="N14" s="43"/>
      <c r="O14" s="43"/>
      <c r="P14" s="43"/>
      <c r="Q14" s="43"/>
      <c r="R14" s="43"/>
      <c r="S14" s="43"/>
      <c r="T14" s="43"/>
      <c r="U14" s="43"/>
      <c r="V14" s="43"/>
      <c r="W14" s="43"/>
      <c r="X14" s="43"/>
      <c r="Y14" s="43"/>
      <c r="Z14" s="43"/>
    </row>
    <row r="15" spans="1:26" ht="27.95" customHeight="1" x14ac:dyDescent="0.15">
      <c r="A15" s="21"/>
      <c r="B15" s="106" t="s">
        <v>49</v>
      </c>
      <c r="C15" s="107"/>
      <c r="D15" s="107"/>
      <c r="E15" s="108"/>
      <c r="F15" s="112" t="s">
        <v>425</v>
      </c>
      <c r="G15" s="113"/>
      <c r="H15" s="116" t="s">
        <v>48</v>
      </c>
      <c r="I15" s="117"/>
      <c r="J15" s="117"/>
      <c r="K15" s="118" t="s">
        <v>426</v>
      </c>
      <c r="L15" s="119"/>
      <c r="M15" s="43"/>
      <c r="N15" s="43"/>
      <c r="O15" s="43"/>
      <c r="P15" s="43"/>
      <c r="Q15" s="43"/>
      <c r="R15" s="43"/>
      <c r="S15" s="43"/>
      <c r="T15" s="43"/>
      <c r="U15" s="43"/>
      <c r="V15" s="43"/>
      <c r="W15" s="43"/>
      <c r="X15" s="43"/>
      <c r="Y15" s="43"/>
      <c r="Z15" s="43"/>
    </row>
    <row r="16" spans="1:26" ht="27.95" customHeight="1" x14ac:dyDescent="0.15">
      <c r="A16" s="21"/>
      <c r="B16" s="109"/>
      <c r="C16" s="110"/>
      <c r="D16" s="110"/>
      <c r="E16" s="111"/>
      <c r="F16" s="114"/>
      <c r="G16" s="115"/>
      <c r="H16" s="116" t="s">
        <v>61</v>
      </c>
      <c r="I16" s="117"/>
      <c r="J16" s="117"/>
      <c r="K16" s="120" t="s">
        <v>619</v>
      </c>
      <c r="L16" s="121"/>
      <c r="M16" s="43"/>
      <c r="N16" s="43"/>
      <c r="O16" s="43"/>
      <c r="P16" s="43"/>
      <c r="Q16" s="43"/>
      <c r="R16" s="43"/>
      <c r="S16" s="43"/>
      <c r="T16" s="43"/>
      <c r="U16" s="43"/>
      <c r="V16" s="43"/>
      <c r="W16" s="43"/>
      <c r="X16" s="43"/>
      <c r="Y16" s="43"/>
      <c r="Z16" s="43"/>
    </row>
    <row r="17" spans="1:26" ht="38.25" customHeight="1" x14ac:dyDescent="0.15">
      <c r="A17" s="21"/>
      <c r="B17" s="103" t="s">
        <v>52</v>
      </c>
      <c r="C17" s="104"/>
      <c r="D17" s="104"/>
      <c r="E17" s="105"/>
      <c r="F17" s="120" t="s">
        <v>620</v>
      </c>
      <c r="G17" s="121"/>
      <c r="H17" s="173" t="s">
        <v>53</v>
      </c>
      <c r="I17" s="174"/>
      <c r="J17" s="174"/>
      <c r="K17" s="47" t="s">
        <v>621</v>
      </c>
      <c r="L17" s="48" t="s">
        <v>40</v>
      </c>
      <c r="M17" s="43"/>
      <c r="N17" s="43"/>
      <c r="O17" s="43"/>
      <c r="P17" s="43"/>
      <c r="Q17" s="43"/>
      <c r="R17" s="43"/>
      <c r="S17" s="43"/>
      <c r="T17" s="43"/>
      <c r="U17" s="43"/>
      <c r="V17" s="43"/>
      <c r="W17" s="43"/>
      <c r="X17" s="43"/>
      <c r="Y17" s="43"/>
      <c r="Z17" s="43"/>
    </row>
    <row r="18" spans="1:26" ht="27.95" customHeight="1" x14ac:dyDescent="0.15">
      <c r="A18" s="24"/>
      <c r="B18" s="103" t="s">
        <v>58</v>
      </c>
      <c r="C18" s="104"/>
      <c r="D18" s="104"/>
      <c r="E18" s="105"/>
      <c r="F18" s="175" t="s">
        <v>622</v>
      </c>
      <c r="G18" s="176"/>
      <c r="H18" s="44" t="s">
        <v>56</v>
      </c>
      <c r="I18" s="45">
        <v>2</v>
      </c>
      <c r="J18" s="46" t="s">
        <v>57</v>
      </c>
      <c r="K18" s="104"/>
      <c r="L18" s="177"/>
      <c r="M18" s="43"/>
      <c r="N18" s="43"/>
      <c r="O18" s="43"/>
      <c r="P18" s="43"/>
      <c r="Q18" s="43"/>
      <c r="R18" s="43"/>
      <c r="S18" s="43"/>
      <c r="T18" s="43"/>
      <c r="U18" s="43"/>
      <c r="V18" s="43"/>
      <c r="W18" s="43"/>
      <c r="X18" s="43"/>
      <c r="Y18" s="43"/>
      <c r="Z18" s="43"/>
    </row>
    <row r="19" spans="1:26" ht="27.95" customHeight="1" x14ac:dyDescent="0.15">
      <c r="A19" s="23"/>
      <c r="B19" s="97" t="s">
        <v>59</v>
      </c>
      <c r="C19" s="98"/>
      <c r="D19" s="98"/>
      <c r="E19" s="99"/>
      <c r="F19" s="61" t="s">
        <v>54</v>
      </c>
      <c r="G19" s="62">
        <v>2.2999999999999998</v>
      </c>
      <c r="H19" s="63" t="s">
        <v>40</v>
      </c>
      <c r="I19" s="64" t="s">
        <v>55</v>
      </c>
      <c r="J19" s="62">
        <v>8.6</v>
      </c>
      <c r="K19" s="171" t="s">
        <v>40</v>
      </c>
      <c r="L19" s="172"/>
      <c r="M19" s="43"/>
      <c r="N19" s="43"/>
      <c r="O19" s="43"/>
      <c r="P19" s="43"/>
      <c r="Q19" s="43"/>
      <c r="R19" s="43"/>
      <c r="S19" s="43"/>
      <c r="T19" s="43"/>
      <c r="U19" s="43"/>
      <c r="V19" s="43"/>
      <c r="W19" s="43"/>
      <c r="X19" s="43"/>
      <c r="Y19" s="43"/>
      <c r="Z19" s="43"/>
    </row>
    <row r="20" spans="1:26" ht="51" customHeight="1" x14ac:dyDescent="0.15">
      <c r="A20" s="23"/>
      <c r="B20" s="97" t="s">
        <v>461</v>
      </c>
      <c r="C20" s="98"/>
      <c r="D20" s="99"/>
      <c r="E20" s="100"/>
      <c r="F20" s="101"/>
      <c r="G20" s="101"/>
      <c r="H20" s="101"/>
      <c r="I20" s="101"/>
      <c r="J20" s="101"/>
      <c r="K20" s="10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24" t="s">
        <v>443</v>
      </c>
      <c r="C24" s="124"/>
      <c r="D24" s="124"/>
      <c r="E24" s="124"/>
      <c r="F24" s="124"/>
      <c r="G24" s="124"/>
      <c r="H24" s="124"/>
      <c r="I24" s="124"/>
      <c r="J24" s="124"/>
      <c r="K24" s="124"/>
      <c r="L24" s="22"/>
      <c r="M24" s="43"/>
      <c r="N24" s="43"/>
      <c r="O24" s="43"/>
      <c r="P24" s="43"/>
      <c r="Q24" s="43"/>
      <c r="R24" s="43"/>
      <c r="S24" s="43"/>
      <c r="T24" s="43"/>
      <c r="U24" s="43"/>
      <c r="V24" s="43"/>
      <c r="W24" s="43"/>
      <c r="X24" s="43"/>
      <c r="Y24" s="43"/>
      <c r="Z24" s="43"/>
    </row>
    <row r="25" spans="1:26" ht="33" customHeight="1" x14ac:dyDescent="0.15">
      <c r="A25" s="21"/>
      <c r="B25" s="125" t="s">
        <v>94</v>
      </c>
      <c r="C25" s="125"/>
      <c r="D25" s="125"/>
      <c r="E25" s="126" t="s">
        <v>421</v>
      </c>
      <c r="F25" s="126"/>
      <c r="G25" s="126"/>
      <c r="H25" s="126"/>
      <c r="I25" s="126"/>
      <c r="J25" s="126"/>
      <c r="K25" s="126"/>
      <c r="L25" s="21"/>
      <c r="M25" s="43"/>
      <c r="N25" s="43"/>
      <c r="O25" s="43"/>
      <c r="P25" s="43"/>
      <c r="Q25" s="43"/>
      <c r="R25" s="43"/>
      <c r="S25" s="43"/>
      <c r="T25" s="43"/>
      <c r="U25" s="43"/>
      <c r="V25" s="43"/>
      <c r="W25" s="43"/>
      <c r="X25" s="43"/>
      <c r="Y25" s="43"/>
      <c r="Z25" s="43"/>
    </row>
    <row r="26" spans="1:26" ht="33" customHeight="1" x14ac:dyDescent="0.15">
      <c r="A26" s="21"/>
      <c r="B26" s="122" t="s">
        <v>95</v>
      </c>
      <c r="C26" s="122"/>
      <c r="D26" s="122"/>
      <c r="E26" s="123"/>
      <c r="F26" s="123"/>
      <c r="G26" s="123"/>
      <c r="H26" s="123"/>
      <c r="I26" s="123"/>
      <c r="J26" s="123"/>
      <c r="K26" s="123"/>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37" t="s">
        <v>467</v>
      </c>
      <c r="C32" s="138"/>
      <c r="D32" s="138"/>
      <c r="E32" s="138"/>
      <c r="F32" s="139"/>
      <c r="G32" s="140" t="s">
        <v>468</v>
      </c>
      <c r="H32" s="141"/>
      <c r="I32" s="141"/>
      <c r="J32" s="141"/>
      <c r="K32" s="142"/>
      <c r="L32" s="19"/>
      <c r="M32" s="43"/>
      <c r="N32" s="43"/>
      <c r="O32" s="43"/>
      <c r="P32" s="43"/>
      <c r="Q32" s="43"/>
      <c r="R32" s="43"/>
      <c r="S32" s="43"/>
      <c r="T32" s="43"/>
      <c r="U32" s="43"/>
      <c r="V32" s="43"/>
      <c r="W32" s="43"/>
      <c r="X32" s="43"/>
      <c r="Y32" s="43"/>
      <c r="Z32" s="43"/>
    </row>
    <row r="33" spans="1:26" ht="36.75" customHeight="1" x14ac:dyDescent="0.15">
      <c r="B33" s="41">
        <v>1</v>
      </c>
      <c r="C33" s="143"/>
      <c r="D33" s="144"/>
      <c r="E33" s="144"/>
      <c r="F33" s="144"/>
      <c r="G33" s="145"/>
      <c r="H33" s="145"/>
      <c r="I33" s="145"/>
      <c r="J33" s="145"/>
      <c r="K33" s="145"/>
      <c r="L33" s="21"/>
      <c r="M33" s="43"/>
      <c r="N33" s="43"/>
      <c r="O33" s="43"/>
      <c r="P33" s="43"/>
      <c r="Q33" s="43"/>
      <c r="R33" s="43"/>
      <c r="S33" s="43"/>
      <c r="T33" s="43"/>
      <c r="U33" s="43"/>
      <c r="V33" s="43"/>
      <c r="W33" s="43"/>
      <c r="X33" s="43"/>
      <c r="Y33" s="43"/>
      <c r="Z33" s="43"/>
    </row>
    <row r="34" spans="1:26" ht="36.75" customHeight="1" x14ac:dyDescent="0.15">
      <c r="B34" s="41">
        <v>2</v>
      </c>
      <c r="C34" s="143"/>
      <c r="D34" s="144"/>
      <c r="E34" s="144"/>
      <c r="F34" s="144"/>
      <c r="G34" s="145"/>
      <c r="H34" s="145"/>
      <c r="I34" s="145"/>
      <c r="J34" s="145"/>
      <c r="K34" s="145"/>
      <c r="L34" s="21"/>
      <c r="M34" s="43"/>
      <c r="N34" s="43"/>
      <c r="O34" s="43"/>
      <c r="P34" s="43"/>
      <c r="Q34" s="43"/>
      <c r="R34" s="43"/>
      <c r="S34" s="43"/>
      <c r="T34" s="43"/>
      <c r="U34" s="43"/>
      <c r="V34" s="43"/>
      <c r="W34" s="43"/>
      <c r="X34" s="43"/>
      <c r="Y34" s="43"/>
      <c r="Z34" s="43"/>
    </row>
    <row r="35" spans="1:26" ht="36.75" customHeight="1" x14ac:dyDescent="0.15">
      <c r="B35" s="41">
        <v>3</v>
      </c>
      <c r="C35" s="143"/>
      <c r="D35" s="144"/>
      <c r="E35" s="144"/>
      <c r="F35" s="144"/>
      <c r="G35" s="145"/>
      <c r="H35" s="145"/>
      <c r="I35" s="145"/>
      <c r="J35" s="145"/>
      <c r="K35" s="145"/>
      <c r="L35" s="21"/>
      <c r="M35" s="43"/>
      <c r="N35" s="43"/>
      <c r="O35" s="43"/>
      <c r="P35" s="43"/>
      <c r="Q35" s="43"/>
      <c r="R35" s="43"/>
      <c r="S35" s="43"/>
      <c r="T35" s="43"/>
      <c r="U35" s="43"/>
      <c r="V35" s="43"/>
      <c r="W35" s="43"/>
      <c r="X35" s="43"/>
      <c r="Y35" s="43"/>
      <c r="Z35" s="43"/>
    </row>
    <row r="36" spans="1:26" ht="36.75" hidden="1" customHeight="1" x14ac:dyDescent="0.15">
      <c r="B36" s="41">
        <v>4</v>
      </c>
      <c r="C36" s="143"/>
      <c r="D36" s="144"/>
      <c r="E36" s="144"/>
      <c r="F36" s="144"/>
      <c r="G36" s="145"/>
      <c r="H36" s="145"/>
      <c r="I36" s="145"/>
      <c r="J36" s="145"/>
      <c r="K36" s="145"/>
      <c r="L36" s="23"/>
      <c r="M36" s="43"/>
      <c r="N36" s="43"/>
      <c r="O36" s="43"/>
      <c r="P36" s="43"/>
      <c r="Q36" s="43"/>
      <c r="R36" s="43"/>
      <c r="S36" s="43"/>
      <c r="T36" s="43"/>
      <c r="U36" s="43"/>
      <c r="V36" s="43"/>
      <c r="W36" s="43"/>
      <c r="X36" s="43"/>
      <c r="Y36" s="43"/>
      <c r="Z36" s="43"/>
    </row>
    <row r="37" spans="1:26" ht="36.75" hidden="1" customHeight="1" x14ac:dyDescent="0.15">
      <c r="B37" s="41">
        <v>5</v>
      </c>
      <c r="C37" s="143"/>
      <c r="D37" s="144"/>
      <c r="E37" s="144"/>
      <c r="F37" s="144"/>
      <c r="G37" s="145"/>
      <c r="H37" s="145"/>
      <c r="I37" s="145"/>
      <c r="J37" s="145"/>
      <c r="K37" s="14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7" t="s">
        <v>444</v>
      </c>
      <c r="C43" s="127"/>
      <c r="D43" s="127"/>
      <c r="E43" s="127"/>
      <c r="F43" s="127"/>
      <c r="G43" s="127"/>
      <c r="H43" s="127"/>
      <c r="I43" s="127"/>
      <c r="J43" s="127"/>
      <c r="K43" s="127"/>
      <c r="L43" s="77"/>
      <c r="M43" s="43"/>
      <c r="N43" s="43"/>
      <c r="O43" s="43"/>
      <c r="P43" s="43"/>
      <c r="Q43" s="43"/>
      <c r="R43" s="43"/>
      <c r="S43" s="43"/>
      <c r="T43" s="43"/>
      <c r="U43" s="43"/>
      <c r="V43" s="43"/>
      <c r="W43" s="43"/>
      <c r="X43" s="43"/>
      <c r="Y43" s="43"/>
      <c r="Z43" s="43"/>
    </row>
    <row r="44" spans="1:26" ht="35.1" customHeight="1" x14ac:dyDescent="0.15">
      <c r="A44" s="21"/>
      <c r="B44" s="127" t="s">
        <v>445</v>
      </c>
      <c r="C44" s="127"/>
      <c r="D44" s="127"/>
      <c r="E44" s="127"/>
      <c r="F44" s="127"/>
      <c r="G44" s="127"/>
      <c r="H44" s="127"/>
      <c r="I44" s="127"/>
      <c r="J44" s="127"/>
      <c r="K44" s="127"/>
      <c r="L44" s="77"/>
      <c r="M44" s="43"/>
      <c r="N44" s="43"/>
      <c r="O44" s="43"/>
      <c r="P44" s="43"/>
      <c r="Q44" s="43"/>
      <c r="R44" s="43"/>
      <c r="S44" s="43"/>
      <c r="T44" s="43"/>
      <c r="U44" s="43"/>
      <c r="V44" s="43"/>
      <c r="W44" s="43"/>
      <c r="X44" s="43"/>
      <c r="Y44" s="43"/>
      <c r="Z44" s="43"/>
    </row>
    <row r="45" spans="1:26" ht="35.1" customHeight="1" x14ac:dyDescent="0.15">
      <c r="A45" s="21"/>
      <c r="B45" s="128" t="s">
        <v>460</v>
      </c>
      <c r="C45" s="128"/>
      <c r="D45" s="128"/>
      <c r="E45" s="128"/>
      <c r="F45" s="128"/>
      <c r="G45" s="128"/>
      <c r="H45" s="128"/>
      <c r="I45" s="128"/>
      <c r="J45" s="128"/>
      <c r="K45" s="128"/>
      <c r="L45" s="77"/>
      <c r="M45" s="43"/>
      <c r="N45" s="43"/>
      <c r="O45" s="43"/>
      <c r="P45" s="43"/>
      <c r="Q45" s="43"/>
      <c r="R45" s="43"/>
      <c r="S45" s="43"/>
      <c r="T45" s="43"/>
      <c r="U45" s="43"/>
      <c r="V45" s="43"/>
      <c r="W45" s="43"/>
      <c r="X45" s="43"/>
      <c r="Y45" s="43"/>
      <c r="Z45" s="43"/>
    </row>
    <row r="46" spans="1:26" ht="18.75" customHeight="1" x14ac:dyDescent="0.15">
      <c r="A46" s="21"/>
      <c r="B46" s="73"/>
      <c r="C46" s="83" t="s">
        <v>430</v>
      </c>
      <c r="D46" s="129" t="s">
        <v>433</v>
      </c>
      <c r="E46" s="130"/>
      <c r="F46" s="131" t="s">
        <v>431</v>
      </c>
      <c r="G46" s="132"/>
      <c r="H46" s="131" t="s">
        <v>432</v>
      </c>
      <c r="I46" s="132"/>
      <c r="J46" s="131" t="s">
        <v>434</v>
      </c>
      <c r="K46" s="132"/>
      <c r="L46" s="21"/>
      <c r="M46" s="43"/>
      <c r="N46" s="43"/>
      <c r="O46" s="43"/>
      <c r="P46" s="43"/>
      <c r="Q46" s="43"/>
      <c r="R46" s="43"/>
      <c r="S46" s="43"/>
      <c r="T46" s="43"/>
      <c r="U46" s="43"/>
      <c r="V46" s="43"/>
      <c r="W46" s="43"/>
      <c r="X46" s="43"/>
      <c r="Y46" s="43"/>
      <c r="Z46" s="43"/>
    </row>
    <row r="47" spans="1:26" ht="80.45" customHeight="1" x14ac:dyDescent="0.15">
      <c r="A47" s="21"/>
      <c r="B47" s="73" t="s">
        <v>428</v>
      </c>
      <c r="C47" s="82"/>
      <c r="D47" s="133"/>
      <c r="E47" s="134"/>
      <c r="F47" s="135"/>
      <c r="G47" s="136"/>
      <c r="H47" s="135"/>
      <c r="I47" s="136"/>
      <c r="J47" s="135"/>
      <c r="K47" s="136"/>
      <c r="L47" s="21"/>
      <c r="M47" s="43"/>
      <c r="N47" s="43"/>
      <c r="O47" s="43"/>
      <c r="P47" s="43"/>
      <c r="Q47" s="43"/>
      <c r="R47" s="43"/>
      <c r="S47" s="43"/>
      <c r="T47" s="43"/>
      <c r="U47" s="43"/>
      <c r="V47" s="43"/>
      <c r="W47" s="43"/>
      <c r="X47" s="43"/>
      <c r="Y47" s="43"/>
      <c r="Z47" s="43"/>
    </row>
    <row r="48" spans="1:26" ht="80.45" customHeight="1" x14ac:dyDescent="0.15">
      <c r="A48" s="21"/>
      <c r="B48" s="73" t="s">
        <v>428</v>
      </c>
      <c r="C48" s="82"/>
      <c r="D48" s="133"/>
      <c r="E48" s="134"/>
      <c r="F48" s="135"/>
      <c r="G48" s="136"/>
      <c r="H48" s="135"/>
      <c r="I48" s="136"/>
      <c r="J48" s="135"/>
      <c r="K48" s="136"/>
      <c r="L48" s="21"/>
      <c r="M48" s="43"/>
      <c r="N48" s="43"/>
      <c r="O48" s="43"/>
      <c r="P48" s="43"/>
      <c r="Q48" s="43"/>
      <c r="R48" s="43"/>
      <c r="S48" s="43"/>
      <c r="T48" s="43"/>
      <c r="U48" s="43"/>
      <c r="V48" s="43"/>
      <c r="W48" s="43"/>
      <c r="X48" s="43"/>
      <c r="Y48" s="43"/>
      <c r="Z48" s="43"/>
    </row>
    <row r="49" spans="1:26" ht="80.45" customHeight="1" x14ac:dyDescent="0.15">
      <c r="A49" s="21"/>
      <c r="B49" s="73" t="s">
        <v>634</v>
      </c>
      <c r="C49" s="82" t="s">
        <v>629</v>
      </c>
      <c r="D49" s="133" t="s">
        <v>631</v>
      </c>
      <c r="E49" s="134"/>
      <c r="F49" s="135" t="s">
        <v>630</v>
      </c>
      <c r="G49" s="136"/>
      <c r="H49" s="135" t="s">
        <v>633</v>
      </c>
      <c r="I49" s="136"/>
      <c r="J49" s="135" t="s">
        <v>632</v>
      </c>
      <c r="K49" s="136"/>
      <c r="L49" s="21"/>
      <c r="M49" s="43"/>
      <c r="N49" s="43"/>
      <c r="O49" s="43"/>
      <c r="P49" s="43"/>
      <c r="Q49" s="43"/>
      <c r="R49" s="43"/>
      <c r="S49" s="43"/>
      <c r="T49" s="43"/>
      <c r="U49" s="43"/>
      <c r="V49" s="43"/>
      <c r="W49" s="43"/>
      <c r="X49" s="43"/>
      <c r="Y49" s="43"/>
      <c r="Z49" s="43"/>
    </row>
    <row r="50" spans="1:26" ht="80.45" customHeight="1" x14ac:dyDescent="0.15">
      <c r="A50" s="21"/>
      <c r="B50" s="73" t="s">
        <v>429</v>
      </c>
      <c r="C50" s="82"/>
      <c r="D50" s="133"/>
      <c r="E50" s="134"/>
      <c r="F50" s="135"/>
      <c r="G50" s="136"/>
      <c r="H50" s="135"/>
      <c r="I50" s="136"/>
      <c r="J50" s="135"/>
      <c r="K50" s="136"/>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48" t="s">
        <v>10</v>
      </c>
      <c r="C53" s="148"/>
      <c r="D53" s="148"/>
      <c r="E53" s="148"/>
      <c r="F53" s="148"/>
      <c r="G53" s="148"/>
      <c r="H53" s="148"/>
      <c r="I53" s="148"/>
      <c r="J53" s="148"/>
      <c r="K53" s="14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49" t="s">
        <v>9</v>
      </c>
      <c r="C55" s="149"/>
      <c r="D55" s="149"/>
      <c r="E55" s="149"/>
      <c r="F55" s="38" t="s">
        <v>6</v>
      </c>
      <c r="G55" s="150">
        <v>1.8</v>
      </c>
      <c r="H55" s="151"/>
      <c r="I55" s="20" t="s">
        <v>7</v>
      </c>
      <c r="J55" s="150">
        <v>1.8</v>
      </c>
      <c r="K55" s="151"/>
      <c r="L55" s="19"/>
      <c r="M55" s="32"/>
      <c r="W55" s="32"/>
      <c r="X55" s="32"/>
      <c r="Y55" s="32"/>
    </row>
    <row r="56" spans="1:26" ht="16.899999999999999" customHeight="1" x14ac:dyDescent="0.15">
      <c r="A56" s="19"/>
      <c r="B56" s="146" t="s">
        <v>8</v>
      </c>
      <c r="C56" s="146"/>
      <c r="D56" s="146"/>
      <c r="E56" s="146"/>
      <c r="F56" s="146"/>
      <c r="G56" s="147">
        <f>F26</f>
        <v>0</v>
      </c>
      <c r="H56" s="147"/>
      <c r="I56" s="147"/>
      <c r="J56" s="147"/>
      <c r="K56" s="147"/>
      <c r="L56" s="19"/>
      <c r="M56" s="32"/>
      <c r="W56" s="32"/>
      <c r="X56" s="32"/>
      <c r="Y56" s="32"/>
    </row>
    <row r="57" spans="1:26" ht="16.899999999999999" customHeight="1" x14ac:dyDescent="0.15">
      <c r="A57" s="19"/>
      <c r="B57" s="146" t="s">
        <v>12</v>
      </c>
      <c r="C57" s="146"/>
      <c r="D57" s="146"/>
      <c r="E57" s="146"/>
      <c r="F57" s="146"/>
      <c r="G57" s="147">
        <f>K26</f>
        <v>0</v>
      </c>
      <c r="H57" s="147"/>
      <c r="I57" s="147"/>
      <c r="J57" s="147"/>
      <c r="K57" s="14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t="s">
        <v>624</v>
      </c>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t="s">
        <v>625</v>
      </c>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t="s">
        <v>623</v>
      </c>
      <c r="D70" s="19"/>
      <c r="E70" s="19"/>
      <c r="F70" s="19"/>
      <c r="G70" s="19"/>
      <c r="H70" s="19"/>
      <c r="I70" s="19"/>
      <c r="J70" s="19" t="s">
        <v>623</v>
      </c>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t="s">
        <v>628</v>
      </c>
      <c r="K73" s="19"/>
      <c r="L73" s="19"/>
      <c r="Z73" s="18"/>
    </row>
    <row r="74" spans="1:26" s="31" customFormat="1" x14ac:dyDescent="0.15">
      <c r="A74" s="19"/>
      <c r="B74" s="19"/>
      <c r="C74" s="19" t="s">
        <v>623</v>
      </c>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t="s">
        <v>626</v>
      </c>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t="s">
        <v>636</v>
      </c>
      <c r="F88" s="19"/>
      <c r="G88" s="19"/>
      <c r="H88" s="19" t="s">
        <v>635</v>
      </c>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t="s">
        <v>627</v>
      </c>
      <c r="D98" s="19"/>
      <c r="E98" s="19"/>
      <c r="F98" s="19"/>
      <c r="G98" s="19"/>
      <c r="H98" s="19"/>
      <c r="I98" s="19"/>
      <c r="J98" s="19"/>
      <c r="K98" s="19"/>
      <c r="L98" s="19"/>
    </row>
    <row r="99" spans="1:26" x14ac:dyDescent="0.15">
      <c r="A99" s="19"/>
      <c r="B99" s="19"/>
      <c r="C99" s="19"/>
      <c r="D99" s="19"/>
      <c r="E99" s="19"/>
      <c r="F99" s="19"/>
      <c r="G99" s="19"/>
      <c r="H99" s="19"/>
      <c r="I99" s="19"/>
      <c r="J99" s="19" t="s">
        <v>627</v>
      </c>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K12:L12"/>
    <mergeCell ref="B13:E13"/>
    <mergeCell ref="K13:L13"/>
    <mergeCell ref="B14:E14"/>
    <mergeCell ref="F14:G14"/>
    <mergeCell ref="H14:J14"/>
    <mergeCell ref="K14:L14"/>
    <mergeCell ref="F9:G9"/>
    <mergeCell ref="H9:J9"/>
    <mergeCell ref="B10:E11"/>
    <mergeCell ref="B12:E12"/>
    <mergeCell ref="G12:H12"/>
    <mergeCell ref="I12:J12"/>
    <mergeCell ref="B9:E9"/>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24:K24"/>
    <mergeCell ref="B25:D25"/>
    <mergeCell ref="E25:K25"/>
    <mergeCell ref="B20:D20"/>
    <mergeCell ref="E20:K20"/>
    <mergeCell ref="B17:E17"/>
    <mergeCell ref="B15:E16"/>
    <mergeCell ref="F15:G16"/>
    <mergeCell ref="H15:J15"/>
    <mergeCell ref="K15:L15"/>
    <mergeCell ref="H16:J16"/>
    <mergeCell ref="K16:L16"/>
    <mergeCell ref="B19:E19"/>
    <mergeCell ref="K19:L19"/>
    <mergeCell ref="F17:G17"/>
    <mergeCell ref="H17:J17"/>
    <mergeCell ref="B18:E18"/>
    <mergeCell ref="F18:G18"/>
    <mergeCell ref="K18:L18"/>
    <mergeCell ref="B1:K1"/>
    <mergeCell ref="C3:F3"/>
    <mergeCell ref="H3:K3"/>
    <mergeCell ref="B5:K5"/>
    <mergeCell ref="B7:K7"/>
  </mergeCells>
  <phoneticPr fontId="1"/>
  <conditionalFormatting sqref="B9:B10 B12:B15 K15">
    <cfRule type="expression" dxfId="43" priority="13">
      <formula>#REF!="令和4年度の応募時に提出した"</formula>
    </cfRule>
    <cfRule type="expression" dxfId="42" priority="14">
      <formula>#REF!="令和3年度の応募時に提出した"</formula>
    </cfRule>
    <cfRule type="expression" dxfId="41" priority="15">
      <formula>#REF!="令和2年度の応募時に提出した"</formula>
    </cfRule>
    <cfRule type="expression" dxfId="40" priority="16">
      <formula>#REF!="令和元年度の応募時に提出した"</formula>
    </cfRule>
  </conditionalFormatting>
  <conditionalFormatting sqref="B25:B27 B46:B50">
    <cfRule type="expression" dxfId="39" priority="17">
      <formula>#REF!="令和4年度の応募時に提出した"</formula>
    </cfRule>
    <cfRule type="expression" dxfId="38" priority="18">
      <formula>#REF!="令和3年度の応募時に提出した"</formula>
    </cfRule>
    <cfRule type="expression" dxfId="37" priority="19">
      <formula>#REF!="令和2年度の応募時に提出した"</formula>
    </cfRule>
    <cfRule type="expression" dxfId="36" priority="20">
      <formula>#REF!="令和元年度の応募時に提出した"</formula>
    </cfRule>
  </conditionalFormatting>
  <conditionalFormatting sqref="F9:F15">
    <cfRule type="expression" dxfId="35" priority="5">
      <formula>#REF!="令和4年度の応募時に提出した"</formula>
    </cfRule>
    <cfRule type="expression" dxfId="34" priority="6">
      <formula>#REF!="令和3年度の応募時に提出した"</formula>
    </cfRule>
    <cfRule type="expression" dxfId="33" priority="7">
      <formula>#REF!="令和2年度の応募時に提出した"</formula>
    </cfRule>
    <cfRule type="expression" dxfId="32" priority="8">
      <formula>#REF!="令和元年度の応募時に提出した"</formula>
    </cfRule>
  </conditionalFormatting>
  <conditionalFormatting sqref="H15:H16">
    <cfRule type="expression" dxfId="31" priority="9">
      <formula>#REF!="令和4年度の応募時に提出した"</formula>
    </cfRule>
    <cfRule type="expression" dxfId="30" priority="10">
      <formula>#REF!="令和3年度の応募時に提出した"</formula>
    </cfRule>
    <cfRule type="expression" dxfId="29" priority="11">
      <formula>#REF!="令和2年度の応募時に提出した"</formula>
    </cfRule>
    <cfRule type="expression" dxfId="28" priority="12">
      <formula>#REF!="令和元年度の応募時に提出した"</formula>
    </cfRule>
  </conditionalFormatting>
  <conditionalFormatting sqref="I13">
    <cfRule type="expression" dxfId="27" priority="1">
      <formula>#REF!="令和4年度の応募時に提出した"</formula>
    </cfRule>
    <cfRule type="expression" dxfId="26" priority="2">
      <formula>#REF!="令和3年度の応募時に提出した"</formula>
    </cfRule>
    <cfRule type="expression" dxfId="25" priority="3">
      <formula>#REF!="令和2年度の応募時に提出した"</formula>
    </cfRule>
    <cfRule type="expression" dxfId="24" priority="4">
      <formula>#REF!="令和元年度の応募時に提出した"</formula>
    </cfRule>
  </conditionalFormatting>
  <dataValidations count="14">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F9:G9">
      <formula1>"制限なし,2F以上不可,2F以上可(エレベーター必須),2F以上応相談"</formula1>
    </dataValidation>
    <dataValidation type="list" allowBlank="1" showInputMessage="1" showErrorMessage="1" sqref="G12 K12">
      <formula1>"可,条件が合えば可,不可"</formula1>
    </dataValidation>
    <dataValidation type="list" allowBlank="1" showInputMessage="1" showErrorMessage="1" sqref="F14:G14">
      <formula1>"不要,5割程度必要,7割程度必要, 完全暗転必須"</formula1>
    </dataValidation>
    <dataValidation type="list" allowBlank="1" showInputMessage="1" showErrorMessage="1" sqref="F15">
      <formula1>"使わない,あればよい,必ず使う"</formula1>
    </dataValidation>
    <dataValidation type="list" allowBlank="1" showInputMessage="1" showErrorMessage="1" sqref="K15">
      <formula1>"あり,なし"</formula1>
    </dataValidation>
    <dataValidation type="list" allowBlank="1" showInputMessage="1" showErrorMessage="1" sqref="E25:K25 K16">
      <formula1>"要,不要"</formula1>
    </dataValidation>
    <dataValidation type="list" allowBlank="1" sqref="K14:L14">
      <formula1>"必ず必要,有無さえ分ればよい,なくても良い"</formula1>
    </dataValidation>
    <dataValidation type="list" allowBlank="1" sqref="F17:G17">
      <formula1>"必須,応相談"</formula1>
    </dataValidation>
    <dataValidation type="list" allowBlank="1" showInputMessage="1" showErrorMessage="1" sqref="F18:G18">
      <formula1>"普通車,ハイエース,小型トラック(軽トラック),中型トラック,大型トラック"</formula1>
    </dataValidation>
    <dataValidation type="list" allowBlank="1" sqref="H17">
      <formula1>$M$19:$Q$19</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7" zoomScaleNormal="106" zoomScaleSheetLayoutView="100" workbookViewId="0">
      <selection activeCell="R97" sqref="R97:R9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2" t="s">
        <v>439</v>
      </c>
      <c r="C1" s="92"/>
      <c r="D1" s="92"/>
      <c r="E1" s="92"/>
      <c r="F1" s="92"/>
      <c r="G1" s="92"/>
      <c r="H1" s="92"/>
      <c r="I1" s="92"/>
      <c r="J1" s="92"/>
      <c r="K1" s="92"/>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3" t="s">
        <v>611</v>
      </c>
      <c r="D3" s="93"/>
      <c r="E3" s="93"/>
      <c r="F3" s="93"/>
      <c r="G3" s="27" t="s">
        <v>4</v>
      </c>
      <c r="H3" s="94" t="s">
        <v>612</v>
      </c>
      <c r="I3" s="94"/>
      <c r="J3" s="94"/>
      <c r="K3" s="94"/>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5" t="s">
        <v>471</v>
      </c>
      <c r="C5" s="95"/>
      <c r="D5" s="95"/>
      <c r="E5" s="95"/>
      <c r="F5" s="95"/>
      <c r="G5" s="95"/>
      <c r="H5" s="95"/>
      <c r="I5" s="95"/>
      <c r="J5" s="95"/>
      <c r="K5" s="95"/>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64" t="s">
        <v>38</v>
      </c>
      <c r="C9" s="165"/>
      <c r="D9" s="165"/>
      <c r="E9" s="152" t="s">
        <v>423</v>
      </c>
      <c r="F9" s="153"/>
      <c r="G9" s="131" t="s">
        <v>47</v>
      </c>
      <c r="H9" s="154"/>
      <c r="I9" s="154"/>
      <c r="J9" s="47">
        <v>500</v>
      </c>
      <c r="K9" s="48" t="s">
        <v>440</v>
      </c>
      <c r="L9" s="37"/>
      <c r="M9" s="43"/>
      <c r="N9" s="43"/>
      <c r="O9" s="43"/>
      <c r="P9" s="43"/>
      <c r="Q9" s="43"/>
      <c r="R9" s="43"/>
      <c r="S9" s="43"/>
      <c r="T9" s="43"/>
      <c r="U9" s="43"/>
      <c r="V9" s="43"/>
      <c r="W9" s="43"/>
      <c r="X9" s="43"/>
      <c r="Y9" s="43"/>
      <c r="Z9" s="43"/>
    </row>
    <row r="10" spans="1:26" ht="27.95" customHeight="1" x14ac:dyDescent="0.15">
      <c r="A10" s="37"/>
      <c r="B10" s="155" t="s">
        <v>39</v>
      </c>
      <c r="C10" s="156"/>
      <c r="D10" s="15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58"/>
      <c r="C11" s="159"/>
      <c r="D11" s="16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06" t="s">
        <v>43</v>
      </c>
      <c r="C12" s="107"/>
      <c r="D12" s="108"/>
      <c r="E12" s="60" t="s">
        <v>44</v>
      </c>
      <c r="F12" s="161" t="s">
        <v>419</v>
      </c>
      <c r="G12" s="161"/>
      <c r="H12" s="162" t="s">
        <v>45</v>
      </c>
      <c r="I12" s="163"/>
      <c r="J12" s="166" t="s">
        <v>419</v>
      </c>
      <c r="K12" s="167"/>
      <c r="L12" s="34"/>
      <c r="M12" s="43"/>
      <c r="N12" s="43"/>
      <c r="O12" s="43"/>
      <c r="P12" s="43"/>
      <c r="Q12" s="43"/>
      <c r="R12" s="43"/>
      <c r="S12" s="43"/>
      <c r="T12" s="43"/>
      <c r="U12" s="43"/>
      <c r="V12" s="43"/>
      <c r="W12" s="43"/>
      <c r="X12" s="43"/>
      <c r="Y12" s="43"/>
      <c r="Z12" s="43"/>
    </row>
    <row r="13" spans="1:26" ht="27.95" customHeight="1" x14ac:dyDescent="0.15">
      <c r="A13" s="34"/>
      <c r="B13" s="164" t="s">
        <v>51</v>
      </c>
      <c r="C13" s="165"/>
      <c r="D13" s="165"/>
      <c r="E13" s="49" t="s">
        <v>6</v>
      </c>
      <c r="F13" s="50">
        <v>2</v>
      </c>
      <c r="G13" s="51" t="s">
        <v>40</v>
      </c>
      <c r="H13" s="49" t="s">
        <v>7</v>
      </c>
      <c r="I13" s="50">
        <v>2</v>
      </c>
      <c r="J13" s="168" t="s">
        <v>40</v>
      </c>
      <c r="K13" s="169"/>
      <c r="L13" s="34"/>
      <c r="M13" s="43"/>
      <c r="N13" s="43"/>
      <c r="O13" s="43"/>
      <c r="P13" s="43"/>
      <c r="Q13" s="43"/>
      <c r="R13" s="43"/>
      <c r="S13" s="43"/>
      <c r="T13" s="43"/>
      <c r="U13" s="43"/>
      <c r="V13" s="43"/>
      <c r="W13" s="43"/>
      <c r="X13" s="43"/>
      <c r="Y13" s="43"/>
      <c r="Z13" s="43"/>
    </row>
    <row r="14" spans="1:26" ht="27.95" customHeight="1" x14ac:dyDescent="0.15">
      <c r="A14" s="21"/>
      <c r="B14" s="164" t="s">
        <v>46</v>
      </c>
      <c r="C14" s="165"/>
      <c r="D14" s="170"/>
      <c r="E14" s="118" t="s">
        <v>424</v>
      </c>
      <c r="F14" s="118"/>
      <c r="G14" s="103" t="s">
        <v>50</v>
      </c>
      <c r="H14" s="104"/>
      <c r="I14" s="104"/>
      <c r="J14" s="120" t="s">
        <v>420</v>
      </c>
      <c r="K14" s="121"/>
      <c r="L14" s="21"/>
      <c r="M14" s="43"/>
      <c r="N14" s="43"/>
      <c r="O14" s="43"/>
      <c r="P14" s="43"/>
      <c r="Q14" s="43"/>
      <c r="R14" s="43"/>
      <c r="S14" s="43"/>
      <c r="T14" s="43"/>
      <c r="U14" s="43"/>
      <c r="V14" s="43"/>
      <c r="W14" s="43"/>
      <c r="X14" s="43"/>
      <c r="Y14" s="43"/>
      <c r="Z14" s="43"/>
    </row>
    <row r="15" spans="1:26" ht="27.95" customHeight="1" x14ac:dyDescent="0.15">
      <c r="A15" s="21"/>
      <c r="B15" s="106" t="s">
        <v>49</v>
      </c>
      <c r="C15" s="107"/>
      <c r="D15" s="108"/>
      <c r="E15" s="112" t="s">
        <v>425</v>
      </c>
      <c r="F15" s="113"/>
      <c r="G15" s="116" t="s">
        <v>48</v>
      </c>
      <c r="H15" s="117"/>
      <c r="I15" s="117"/>
      <c r="J15" s="118" t="s">
        <v>426</v>
      </c>
      <c r="K15" s="119"/>
      <c r="L15" s="39"/>
      <c r="M15" s="43"/>
      <c r="N15" s="43"/>
      <c r="O15" s="43"/>
      <c r="P15" s="43"/>
      <c r="Q15" s="43"/>
      <c r="R15" s="43"/>
      <c r="S15" s="43"/>
      <c r="T15" s="43"/>
      <c r="U15" s="43"/>
      <c r="V15" s="43"/>
      <c r="W15" s="43"/>
      <c r="X15" s="43"/>
      <c r="Y15" s="43"/>
      <c r="Z15" s="43"/>
    </row>
    <row r="16" spans="1:26" ht="27.95" customHeight="1" x14ac:dyDescent="0.15">
      <c r="A16" s="21"/>
      <c r="B16" s="109"/>
      <c r="C16" s="110"/>
      <c r="D16" s="111"/>
      <c r="E16" s="114"/>
      <c r="F16" s="115"/>
      <c r="G16" s="116" t="s">
        <v>61</v>
      </c>
      <c r="H16" s="117"/>
      <c r="I16" s="117"/>
      <c r="J16" s="120" t="s">
        <v>421</v>
      </c>
      <c r="K16" s="121"/>
      <c r="L16" s="21"/>
      <c r="M16" s="43"/>
      <c r="N16" s="43"/>
      <c r="O16" s="43"/>
      <c r="P16" s="43"/>
      <c r="Q16" s="43"/>
      <c r="R16" s="43"/>
      <c r="S16" s="43"/>
      <c r="T16" s="43"/>
      <c r="U16" s="43"/>
      <c r="V16" s="43"/>
      <c r="W16" s="43"/>
      <c r="X16" s="43"/>
      <c r="Y16" s="43"/>
      <c r="Z16" s="43"/>
    </row>
    <row r="17" spans="1:26" ht="38.25" customHeight="1" x14ac:dyDescent="0.15">
      <c r="A17" s="21"/>
      <c r="B17" s="103" t="s">
        <v>52</v>
      </c>
      <c r="C17" s="104"/>
      <c r="D17" s="105"/>
      <c r="E17" s="120" t="s">
        <v>422</v>
      </c>
      <c r="F17" s="121"/>
      <c r="G17" s="173" t="s">
        <v>53</v>
      </c>
      <c r="H17" s="174"/>
      <c r="I17" s="174"/>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03" t="s">
        <v>58</v>
      </c>
      <c r="C18" s="104"/>
      <c r="D18" s="105"/>
      <c r="E18" s="175" t="s">
        <v>427</v>
      </c>
      <c r="F18" s="176"/>
      <c r="G18" s="44" t="s">
        <v>56</v>
      </c>
      <c r="H18" s="45">
        <v>2</v>
      </c>
      <c r="I18" s="46" t="s">
        <v>57</v>
      </c>
      <c r="J18" s="104"/>
      <c r="K18" s="177"/>
      <c r="L18" s="24"/>
      <c r="M18" s="43"/>
      <c r="N18" s="43"/>
      <c r="O18" s="43"/>
      <c r="P18" s="43"/>
      <c r="Q18" s="43"/>
      <c r="R18" s="43"/>
      <c r="S18" s="43"/>
      <c r="T18" s="43"/>
      <c r="U18" s="43"/>
      <c r="V18" s="43"/>
      <c r="W18" s="43"/>
      <c r="X18" s="43"/>
      <c r="Y18" s="43"/>
      <c r="Z18" s="43"/>
    </row>
    <row r="19" spans="1:26" ht="27.95" customHeight="1" thickBot="1" x14ac:dyDescent="0.2">
      <c r="A19" s="23"/>
      <c r="B19" s="97" t="s">
        <v>59</v>
      </c>
      <c r="C19" s="98"/>
      <c r="D19" s="99"/>
      <c r="E19" s="61" t="s">
        <v>54</v>
      </c>
      <c r="F19" s="62">
        <v>2.1</v>
      </c>
      <c r="G19" s="63" t="s">
        <v>40</v>
      </c>
      <c r="H19" s="64" t="s">
        <v>55</v>
      </c>
      <c r="I19" s="62">
        <v>6.2</v>
      </c>
      <c r="J19" s="171" t="s">
        <v>40</v>
      </c>
      <c r="K19" s="172"/>
      <c r="L19" s="23"/>
      <c r="M19" s="43"/>
      <c r="N19" s="43"/>
      <c r="O19" s="43"/>
      <c r="P19" s="43"/>
      <c r="Q19" s="43"/>
      <c r="R19" s="43"/>
      <c r="S19" s="43"/>
      <c r="T19" s="43"/>
      <c r="U19" s="43"/>
      <c r="V19" s="43"/>
      <c r="W19" s="43"/>
      <c r="X19" s="43"/>
      <c r="Y19" s="43"/>
      <c r="Z19" s="43"/>
    </row>
    <row r="20" spans="1:26" ht="75.75" customHeight="1" thickTop="1" thickBot="1" x14ac:dyDescent="0.2">
      <c r="A20" s="23"/>
      <c r="B20" s="97" t="s">
        <v>461</v>
      </c>
      <c r="C20" s="98"/>
      <c r="D20" s="98"/>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24" t="s">
        <v>443</v>
      </c>
      <c r="C24" s="124"/>
      <c r="D24" s="124"/>
      <c r="E24" s="124"/>
      <c r="F24" s="124"/>
      <c r="G24" s="124"/>
      <c r="H24" s="124"/>
      <c r="I24" s="124"/>
      <c r="J24" s="124"/>
      <c r="K24" s="124"/>
      <c r="L24" s="22"/>
      <c r="M24" s="43"/>
      <c r="N24" s="43"/>
      <c r="O24" s="43"/>
      <c r="P24" s="43"/>
      <c r="Q24" s="43"/>
      <c r="R24" s="43"/>
      <c r="S24" s="43"/>
      <c r="T24" s="43"/>
      <c r="U24" s="43"/>
      <c r="V24" s="43"/>
      <c r="W24" s="43"/>
      <c r="X24" s="43"/>
      <c r="Y24" s="43"/>
      <c r="Z24" s="43"/>
    </row>
    <row r="25" spans="1:26" ht="33" customHeight="1" x14ac:dyDescent="0.15">
      <c r="A25" s="21"/>
      <c r="B25" s="125" t="s">
        <v>94</v>
      </c>
      <c r="C25" s="125"/>
      <c r="D25" s="125"/>
      <c r="E25" s="126" t="s">
        <v>421</v>
      </c>
      <c r="F25" s="126"/>
      <c r="G25" s="126"/>
      <c r="H25" s="126"/>
      <c r="I25" s="126"/>
      <c r="J25" s="126"/>
      <c r="K25" s="126"/>
      <c r="L25" s="21"/>
      <c r="M25" s="43"/>
      <c r="N25" s="43"/>
      <c r="O25" s="43"/>
      <c r="P25" s="43"/>
      <c r="Q25" s="43"/>
      <c r="R25" s="43"/>
      <c r="S25" s="43"/>
      <c r="T25" s="43"/>
      <c r="U25" s="43"/>
      <c r="V25" s="43"/>
      <c r="W25" s="43"/>
      <c r="X25" s="43"/>
      <c r="Y25" s="43"/>
      <c r="Z25" s="43"/>
    </row>
    <row r="26" spans="1:26" ht="33" customHeight="1" x14ac:dyDescent="0.15">
      <c r="A26" s="21"/>
      <c r="B26" s="122" t="s">
        <v>95</v>
      </c>
      <c r="C26" s="122"/>
      <c r="D26" s="122"/>
      <c r="E26" s="123"/>
      <c r="F26" s="123"/>
      <c r="G26" s="123"/>
      <c r="H26" s="123"/>
      <c r="I26" s="123"/>
      <c r="J26" s="123"/>
      <c r="K26" s="123"/>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37" t="s">
        <v>467</v>
      </c>
      <c r="C32" s="138"/>
      <c r="D32" s="138"/>
      <c r="E32" s="138"/>
      <c r="F32" s="139"/>
      <c r="G32" s="140" t="s">
        <v>468</v>
      </c>
      <c r="H32" s="141"/>
      <c r="I32" s="141"/>
      <c r="J32" s="141"/>
      <c r="K32" s="142"/>
      <c r="L32" s="19"/>
      <c r="M32" s="43"/>
      <c r="N32" s="43"/>
      <c r="O32" s="43"/>
      <c r="P32" s="43"/>
      <c r="Q32" s="43"/>
      <c r="R32" s="43"/>
      <c r="S32" s="43"/>
      <c r="T32" s="43"/>
      <c r="U32" s="43"/>
      <c r="V32" s="43"/>
      <c r="W32" s="43"/>
      <c r="X32" s="43"/>
      <c r="Y32" s="43"/>
      <c r="Z32" s="43"/>
    </row>
    <row r="33" spans="1:26" ht="36.75" customHeight="1" x14ac:dyDescent="0.15">
      <c r="B33" s="41">
        <v>1</v>
      </c>
      <c r="C33" s="143"/>
      <c r="D33" s="144"/>
      <c r="E33" s="144"/>
      <c r="F33" s="144"/>
      <c r="G33" s="145"/>
      <c r="H33" s="145"/>
      <c r="I33" s="145"/>
      <c r="J33" s="145"/>
      <c r="K33" s="145"/>
      <c r="L33" s="21"/>
      <c r="M33" s="43"/>
      <c r="N33" s="43"/>
      <c r="O33" s="43"/>
      <c r="P33" s="43"/>
      <c r="Q33" s="43"/>
      <c r="R33" s="43"/>
      <c r="S33" s="43"/>
      <c r="T33" s="43"/>
      <c r="U33" s="43"/>
      <c r="V33" s="43"/>
      <c r="W33" s="43"/>
      <c r="X33" s="43"/>
      <c r="Y33" s="43"/>
      <c r="Z33" s="43"/>
    </row>
    <row r="34" spans="1:26" ht="36.75" customHeight="1" x14ac:dyDescent="0.15">
      <c r="B34" s="41">
        <v>2</v>
      </c>
      <c r="C34" s="143"/>
      <c r="D34" s="144"/>
      <c r="E34" s="144"/>
      <c r="F34" s="144"/>
      <c r="G34" s="145"/>
      <c r="H34" s="145"/>
      <c r="I34" s="145"/>
      <c r="J34" s="145"/>
      <c r="K34" s="145"/>
      <c r="L34" s="21"/>
      <c r="M34" s="43"/>
      <c r="N34" s="43"/>
      <c r="O34" s="43"/>
      <c r="P34" s="43"/>
      <c r="Q34" s="43"/>
      <c r="R34" s="43"/>
      <c r="S34" s="43"/>
      <c r="T34" s="43"/>
      <c r="U34" s="43"/>
      <c r="V34" s="43"/>
      <c r="W34" s="43"/>
      <c r="X34" s="43"/>
      <c r="Y34" s="43"/>
      <c r="Z34" s="43"/>
    </row>
    <row r="35" spans="1:26" ht="36.75" customHeight="1" x14ac:dyDescent="0.15">
      <c r="B35" s="41">
        <v>3</v>
      </c>
      <c r="C35" s="143"/>
      <c r="D35" s="144"/>
      <c r="E35" s="144"/>
      <c r="F35" s="144"/>
      <c r="G35" s="145"/>
      <c r="H35" s="145"/>
      <c r="I35" s="145"/>
      <c r="J35" s="145"/>
      <c r="K35" s="145"/>
      <c r="L35" s="21"/>
      <c r="M35" s="43"/>
      <c r="N35" s="43"/>
      <c r="O35" s="43"/>
      <c r="P35" s="43"/>
      <c r="Q35" s="43"/>
      <c r="R35" s="43"/>
      <c r="S35" s="43"/>
      <c r="T35" s="43"/>
      <c r="U35" s="43"/>
      <c r="V35" s="43"/>
      <c r="W35" s="43"/>
      <c r="X35" s="43"/>
      <c r="Y35" s="43"/>
      <c r="Z35" s="43"/>
    </row>
    <row r="36" spans="1:26" ht="36.75" hidden="1" customHeight="1" x14ac:dyDescent="0.15">
      <c r="B36" s="41">
        <v>4</v>
      </c>
      <c r="C36" s="143"/>
      <c r="D36" s="144"/>
      <c r="E36" s="144"/>
      <c r="F36" s="144"/>
      <c r="G36" s="145"/>
      <c r="H36" s="145"/>
      <c r="I36" s="145"/>
      <c r="J36" s="145"/>
      <c r="K36" s="145"/>
      <c r="L36" s="23"/>
      <c r="M36" s="43"/>
      <c r="N36" s="43"/>
      <c r="O36" s="43"/>
      <c r="P36" s="43"/>
      <c r="Q36" s="43"/>
      <c r="R36" s="43"/>
      <c r="S36" s="43"/>
      <c r="T36" s="43"/>
      <c r="U36" s="43"/>
      <c r="V36" s="43"/>
      <c r="W36" s="43"/>
      <c r="X36" s="43"/>
      <c r="Y36" s="43"/>
      <c r="Z36" s="43"/>
    </row>
    <row r="37" spans="1:26" ht="36.75" hidden="1" customHeight="1" x14ac:dyDescent="0.15">
      <c r="B37" s="41">
        <v>5</v>
      </c>
      <c r="C37" s="143"/>
      <c r="D37" s="144"/>
      <c r="E37" s="144"/>
      <c r="F37" s="144"/>
      <c r="G37" s="145"/>
      <c r="H37" s="145"/>
      <c r="I37" s="145"/>
      <c r="J37" s="145"/>
      <c r="K37" s="145"/>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7" t="s">
        <v>444</v>
      </c>
      <c r="C43" s="127"/>
      <c r="D43" s="127"/>
      <c r="E43" s="127"/>
      <c r="F43" s="127"/>
      <c r="G43" s="127"/>
      <c r="H43" s="127"/>
      <c r="I43" s="127"/>
      <c r="J43" s="127"/>
      <c r="K43" s="127"/>
      <c r="L43" s="77"/>
      <c r="M43" s="43"/>
      <c r="N43" s="43"/>
      <c r="O43" s="43"/>
      <c r="P43" s="43"/>
      <c r="Q43" s="43"/>
      <c r="R43" s="43"/>
      <c r="S43" s="43"/>
      <c r="T43" s="43"/>
      <c r="U43" s="43"/>
      <c r="V43" s="43"/>
      <c r="W43" s="43"/>
      <c r="X43" s="43"/>
      <c r="Y43" s="43"/>
      <c r="Z43" s="43"/>
    </row>
    <row r="44" spans="1:26" ht="35.1" customHeight="1" x14ac:dyDescent="0.15">
      <c r="A44" s="21"/>
      <c r="B44" s="127" t="s">
        <v>445</v>
      </c>
      <c r="C44" s="127"/>
      <c r="D44" s="127"/>
      <c r="E44" s="127"/>
      <c r="F44" s="127"/>
      <c r="G44" s="127"/>
      <c r="H44" s="127"/>
      <c r="I44" s="127"/>
      <c r="J44" s="127"/>
      <c r="K44" s="127"/>
      <c r="L44" s="77"/>
      <c r="M44" s="43"/>
      <c r="N44" s="43"/>
      <c r="O44" s="43"/>
      <c r="P44" s="43"/>
      <c r="Q44" s="43"/>
      <c r="R44" s="43"/>
      <c r="S44" s="43"/>
      <c r="T44" s="43"/>
      <c r="U44" s="43"/>
      <c r="V44" s="43"/>
      <c r="W44" s="43"/>
      <c r="X44" s="43"/>
      <c r="Y44" s="43"/>
      <c r="Z44" s="43"/>
    </row>
    <row r="45" spans="1:26" ht="35.1" customHeight="1" x14ac:dyDescent="0.15">
      <c r="A45" s="21"/>
      <c r="B45" s="128" t="s">
        <v>460</v>
      </c>
      <c r="C45" s="128"/>
      <c r="D45" s="128"/>
      <c r="E45" s="128"/>
      <c r="F45" s="128"/>
      <c r="G45" s="128"/>
      <c r="H45" s="128"/>
      <c r="I45" s="128"/>
      <c r="J45" s="128"/>
      <c r="K45" s="128"/>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29" t="s">
        <v>433</v>
      </c>
      <c r="E46" s="130"/>
      <c r="F46" s="131" t="s">
        <v>431</v>
      </c>
      <c r="G46" s="132"/>
      <c r="H46" s="131" t="s">
        <v>432</v>
      </c>
      <c r="I46" s="132"/>
      <c r="J46" s="131" t="s">
        <v>434</v>
      </c>
      <c r="K46" s="132"/>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33"/>
      <c r="E50" s="134"/>
      <c r="F50" s="135"/>
      <c r="G50" s="136"/>
      <c r="H50" s="135"/>
      <c r="I50" s="136"/>
      <c r="J50" s="135"/>
      <c r="K50" s="136"/>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48" t="s">
        <v>10</v>
      </c>
      <c r="C53" s="148"/>
      <c r="D53" s="148"/>
      <c r="E53" s="148"/>
      <c r="F53" s="148"/>
      <c r="G53" s="148"/>
      <c r="H53" s="148"/>
      <c r="I53" s="148"/>
      <c r="J53" s="148"/>
      <c r="K53" s="148"/>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49" t="s">
        <v>9</v>
      </c>
      <c r="C55" s="149"/>
      <c r="D55" s="149"/>
      <c r="E55" s="149"/>
      <c r="F55" s="38" t="s">
        <v>6</v>
      </c>
      <c r="G55" s="150">
        <f>F13</f>
        <v>2</v>
      </c>
      <c r="H55" s="151"/>
      <c r="I55" s="20" t="s">
        <v>7</v>
      </c>
      <c r="J55" s="150">
        <f>I13</f>
        <v>2</v>
      </c>
      <c r="K55" s="151"/>
      <c r="L55" s="19"/>
      <c r="M55" s="32"/>
      <c r="W55" s="32"/>
      <c r="X55" s="32"/>
      <c r="Y55" s="32"/>
    </row>
    <row r="56" spans="1:26" ht="16.899999999999999" customHeight="1" x14ac:dyDescent="0.15">
      <c r="A56" s="19"/>
      <c r="B56" s="146" t="s">
        <v>8</v>
      </c>
      <c r="C56" s="146"/>
      <c r="D56" s="146"/>
      <c r="E56" s="146"/>
      <c r="F56" s="146"/>
      <c r="G56" s="147">
        <f>F26</f>
        <v>0</v>
      </c>
      <c r="H56" s="147"/>
      <c r="I56" s="147"/>
      <c r="J56" s="147"/>
      <c r="K56" s="147"/>
      <c r="L56" s="19"/>
      <c r="M56" s="32"/>
      <c r="W56" s="32"/>
      <c r="X56" s="32"/>
      <c r="Y56" s="32"/>
    </row>
    <row r="57" spans="1:26" ht="16.899999999999999" customHeight="1" x14ac:dyDescent="0.15">
      <c r="A57" s="19"/>
      <c r="B57" s="146" t="s">
        <v>12</v>
      </c>
      <c r="C57" s="146"/>
      <c r="D57" s="146"/>
      <c r="E57" s="146"/>
      <c r="F57" s="146"/>
      <c r="G57" s="147">
        <f>K26</f>
        <v>0</v>
      </c>
      <c r="H57" s="147"/>
      <c r="I57" s="147"/>
      <c r="J57" s="147"/>
      <c r="K57" s="147"/>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H1" workbookViewId="0">
      <selection activeCell="AH3" sqref="A3:XF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7" t="s">
        <v>430</v>
      </c>
      <c r="AK2" s="197" t="s">
        <v>433</v>
      </c>
      <c r="AL2" s="197" t="s">
        <v>431</v>
      </c>
      <c r="AM2" s="197" t="s">
        <v>432</v>
      </c>
      <c r="AN2" s="197" t="s">
        <v>434</v>
      </c>
      <c r="AO2" s="197" t="s">
        <v>430</v>
      </c>
      <c r="AP2" s="197" t="s">
        <v>433</v>
      </c>
      <c r="AQ2" s="197" t="s">
        <v>431</v>
      </c>
      <c r="AR2" s="197" t="s">
        <v>432</v>
      </c>
      <c r="AS2" s="197" t="s">
        <v>434</v>
      </c>
      <c r="AT2" s="197" t="s">
        <v>430</v>
      </c>
      <c r="AU2" s="197" t="s">
        <v>433</v>
      </c>
      <c r="AV2" s="197" t="s">
        <v>431</v>
      </c>
      <c r="AW2" s="197" t="s">
        <v>432</v>
      </c>
      <c r="AX2" s="197" t="s">
        <v>434</v>
      </c>
      <c r="AY2" s="197" t="s">
        <v>430</v>
      </c>
      <c r="AZ2" s="197" t="s">
        <v>433</v>
      </c>
      <c r="BA2" s="197" t="s">
        <v>431</v>
      </c>
      <c r="BB2" s="197" t="s">
        <v>432</v>
      </c>
      <c r="BC2" s="197" t="s">
        <v>434</v>
      </c>
    </row>
    <row r="3" spans="1:55" ht="13.5" customHeight="1" x14ac:dyDescent="0.15">
      <c r="A3" s="71" t="str">
        <f>①会場条件に係るヒアリングシート!C2</f>
        <v>G090</v>
      </c>
      <c r="B3" s="71" t="str">
        <f>①会場条件に係るヒアリングシート!E2</f>
        <v>音楽</v>
      </c>
      <c r="C3" s="71" t="str">
        <f>①会場条件に係るヒアリングシート!G2</f>
        <v>音楽劇</v>
      </c>
      <c r="D3" s="71" t="str">
        <f>①会場条件に係るヒアリングシート!I2</f>
        <v>A区分</v>
      </c>
      <c r="E3" s="71" t="str">
        <f>①会場条件に係るヒアリングシート!K2</f>
        <v>G</v>
      </c>
      <c r="F3" s="71" t="str">
        <f>①会場条件に係るヒアリングシート!C3</f>
        <v>藤原歌劇団</v>
      </c>
      <c r="G3" s="71" t="str">
        <f>①会場条件に係るヒアリングシート!H3</f>
        <v>公益財団法人日本オペラ振興会</v>
      </c>
      <c r="H3" s="71">
        <f>①会場条件に係るヒアリングシート!E9</f>
        <v>0</v>
      </c>
      <c r="I3" s="71">
        <f>①会場条件に係るヒアリングシート!J9</f>
        <v>0</v>
      </c>
      <c r="J3" s="71" t="str">
        <f>①会場条件に係るヒアリングシート!F10</f>
        <v>間口</v>
      </c>
      <c r="K3" s="71" t="str">
        <f>①会場条件に係るヒアリングシート!I10</f>
        <v>奥行</v>
      </c>
      <c r="L3" s="71" t="str">
        <f>①会場条件に係るヒアリングシート!F11</f>
        <v>高さ</v>
      </c>
      <c r="M3" s="71" t="str">
        <f>①会場条件に係るヒアリングシート!F12</f>
        <v>フロア対応</v>
      </c>
      <c r="N3" s="71">
        <f>①会場条件に係るヒアリングシート!J12</f>
        <v>0</v>
      </c>
      <c r="O3" s="71" t="str">
        <f>①会場条件に係るヒアリングシート!F13</f>
        <v>幅</v>
      </c>
      <c r="P3" s="71" t="str">
        <f>①会場条件に係るヒアリングシート!I13</f>
        <v>高さ</v>
      </c>
      <c r="Q3" s="71">
        <f>①会場条件に係るヒアリングシート!E14</f>
        <v>0</v>
      </c>
      <c r="R3" s="71">
        <f>①会場条件に係るヒアリングシート!J14</f>
        <v>0</v>
      </c>
      <c r="S3" s="71">
        <f>①会場条件に係るヒアリングシート!E15</f>
        <v>0</v>
      </c>
      <c r="T3" s="71">
        <f>①会場条件に係るヒアリングシート!J15</f>
        <v>0</v>
      </c>
      <c r="U3" s="71">
        <f>①会場条件に係るヒアリングシート!J16</f>
        <v>0</v>
      </c>
      <c r="V3" s="71">
        <f>①会場条件に係るヒアリングシート!E17</f>
        <v>0</v>
      </c>
      <c r="W3" s="71">
        <f>①会場条件に係るヒアリングシート!J17</f>
        <v>0</v>
      </c>
      <c r="X3" s="71">
        <f>①会場条件に係るヒアリングシート!E18</f>
        <v>0</v>
      </c>
      <c r="Y3" s="71" t="str">
        <f>①会場条件に係るヒアリングシート!H18</f>
        <v>台数</v>
      </c>
      <c r="Z3" s="71" t="str">
        <f>①会場条件に係るヒアリングシート!F19</f>
        <v>車幅</v>
      </c>
      <c r="AA3" s="71" t="str">
        <f>①会場条件に係るヒアリングシート!I19</f>
        <v>車長</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その他（備考に記載）</v>
      </c>
      <c r="AU3" s="90" t="str">
        <f>①会場条件に係るヒアリングシート!D49</f>
        <v>90分</v>
      </c>
      <c r="AV3" s="90" t="str">
        <f>①会場条件に係るヒアリングシート!F49</f>
        <v>９：００～１０：３０</v>
      </c>
      <c r="AW3" s="90" t="str">
        <f>①会場条件に係るヒアリングシート!H49</f>
        <v>仕込みの様子を見学</v>
      </c>
      <c r="AX3" s="90" t="str">
        <f>①会場条件に係るヒアリングシート!J49</f>
        <v>希望する場合1クラス程度は可能</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2024-12-06T05:56:07Z</dcterms:modified>
</cp:coreProperties>
</file>