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05" yWindow="-105" windowWidth="22785" windowHeight="1453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<sst xmlns="http://schemas.openxmlformats.org/spreadsheetml/2006/main" count="1467" uniqueCount="624">
  <si>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</si>
  <si>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</si>
  <si>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</si>
  <si>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</si>
  <si>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</si>
  <si>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</si>
  <si>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</si>
  <si>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</si>
  <si>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</si>
  <si>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</si>
  <si>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</si>
  <si>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</si>
  <si>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</si>
  <si>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</si>
  <si>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</si>
  <si>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</si>
  <si>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</si>
  <si>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</si>
  <si>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</si>
  <si>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</si>
  <si>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</si>
  <si>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</si>
  <si>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</si>
  <si>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</si>
  <si>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</si>
  <si>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</si>
  <si>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</si>
  <si>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</si>
  <si>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</si>
  <si>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</si>
  <si>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</si>
  <si>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</si>
  <si>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</si>
  <si>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</si>
  <si>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</si>
  <si>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</si>
  <si>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</si>
  <si>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</si>
  <si>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</si>
  <si>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</si>
  <si>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</si>
  <si>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</si>
  <si>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</si>
  <si>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</si>
  <si>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</si>
  <si>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</si>
  <si>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</si>
  <si>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</si>
  <si>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</si>
  <si>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</si>
  <si>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</si>
  <si>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</si>
  <si>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</si>
  <si>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</si>
  <si>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</si>
  <si>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</si>
  <si>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</si>
  <si>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</si>
  <si>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</si>
  <si>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</si>
  <si>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</si>
  <si>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</si>
  <si>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</si>
  <si>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</si>
  <si>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</si>
  <si>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</si>
  <si>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</si>
  <si>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</si>
  <si>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</si>
  <si>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</si>
  <si>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</si>
  <si>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</si>
  <si>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</si>
  <si>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</si>
  <si>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</si>
  <si>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</si>
  <si>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</si>
  <si>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</si>
  <si>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</si>
  <si>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</si>
  <si>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</si>
  <si>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</si>
  <si>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</si>
  <si>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</si>
  <si>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</si>
  <si>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</si>
  <si>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</si>
  <si>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</si>
  <si>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</si>
  <si>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</si>
  <si>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</si>
  <si>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</si>
  <si>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</si>
  <si>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</si>
  <si>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</si>
  <si>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</si>
  <si>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</si>
  <si>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</si>
  <si>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</si>
  <si>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</si>
  <si>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</si>
  <si>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</si>
  <si>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</si>
  <si>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</si>
  <si>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</si>
  <si>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</si>
  <si>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</si>
  <si>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</si>
  <si>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</si>
  <si>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</si>
  <si>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</si>
  <si>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</si>
  <si>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</si>
  <si>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</si>
  <si>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</si>
  <si>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</si>
  <si>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</si>
  <si>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</si>
  <si>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</si>
  <si>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</si>
  <si>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</si>
  <si>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</si>
  <si>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</si>
  <si>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</si>
  <si>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</si>
  <si>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</si>
  <si>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</si>
  <si>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</si>
  <si>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</si>
  <si>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</si>
  <si>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</si>
  <si>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</si>
  <si>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</si>
  <si>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</si>
  <si>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</si>
  <si>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</si>
  <si>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</si>
  <si>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</si>
  <si>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</si>
  <si>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</si>
  <si>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</si>
  <si>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</si>
  <si>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</si>
  <si>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</si>
  <si>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</si>
  <si>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</si>
  <si>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</si>
  <si>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</si>
  <si>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</si>
  <si>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</si>
  <si>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</si>
  <si>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</si>
  <si>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</si>
  <si>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</si>
  <si>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</si>
  <si>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</si>
  <si>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</si>
  <si>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</si>
  <si>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</si>
  <si>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</si>
  <si>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</si>
  <si>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</si>
  <si>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</si>
  <si>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</si>
  <si>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</si>
  <si>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</si>
  <si>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</si>
  <si>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</si>
  <si>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</si>
  <si>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</si>
  <si>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</si>
  <si>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</si>
  <si>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</si>
  <si>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</si>
  <si>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</si>
  <si>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</si>
  <si>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</si>
  <si>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</si>
  <si>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</si>
  <si>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</si>
  <si>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</si>
  <si>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</si>
  <si>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</si>
  <si>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</si>
  <si>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</si>
  <si>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</si>
  <si>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</si>
  <si>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</si>
  <si>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</si>
  <si>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</si>
  <si>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</si>
  <si>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</si>
  <si>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</si>
  <si>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</si>
  <si>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</si>
  <si>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</si>
  <si>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</si>
  <si>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</si>
  <si>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</si>
  <si>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</si>
  <si>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</si>
  <si>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</si>
  <si>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</si>
  <si>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</si>
  <si>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</si>
  <si>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</si>
  <si>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</si>
  <si>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</si>
  <si>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</si>
  <si>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</si>
  <si>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</si>
  <si>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</si>
  <si>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</si>
  <si>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</si>
  <si>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</si>
  <si>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</si>
  <si>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</si>
  <si>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</si>
  <si>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</si>
  <si>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</si>
  <si>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</si>
  <si>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</si>
  <si>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</si>
  <si>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</si>
  <si>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</si>
  <si>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</si>
  <si>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</si>
  <si>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</si>
  <si>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</si>
  <si>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</si>
  <si>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</si>
  <si>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</si>
  <si>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</si>
  <si>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</si>
  <si>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</si>
  <si>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</si>
  <si>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</si>
  <si>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</si>
  <si>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</si>
  <si>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</si>
  <si>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</si>
  <si>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</si>
  <si>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</si>
  <si>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</si>
  <si>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</si>
  <si>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</si>
  <si>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</si>
  <si>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</si>
  <si>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</si>
  <si>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</si>
  <si>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</si>
  <si>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</si>
  <si>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</si>
  <si>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</si>
  <si>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</si>
  <si>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</si>
  <si>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</si>
  <si>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</si>
  <si>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</si>
  <si>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</si>
  <si>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</si>
  <si>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</si>
  <si>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</si>
  <si>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</si>
  <si>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</si>
  <si>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</si>
  <si>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</si>
  <si>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</si>
  <si>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</si>
  <si>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</si>
  <si>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</si>
  <si>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</si>
  <si>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</si>
  <si>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</si>
  <si>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</si>
  <si>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</si>
  <si>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</si>
  <si>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</si>
  <si>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</si>
  <si>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</si>
  <si>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</si>
  <si>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</si>
  <si>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</si>
  <si>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</si>
  <si>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</si>
  <si>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</si>
  <si>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</si>
  <si>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</si>
  <si>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</si>
  <si>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</si>
  <si>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</si>
  <si>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</si>
  <si>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</si>
  <si>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</si>
  <si>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</si>
  <si>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</si>
  <si>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</si>
  <si>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</si>
  <si>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</si>
  <si>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</si>
  <si>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</si>
  <si>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</si>
  <si>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</si>
  <si>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</si>
  <si>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</si>
  <si>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</si>
  <si>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</si>
  <si>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</si>
  <si>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</si>
  <si>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</si>
  <si>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</si>
  <si>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</si>
  <si>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</si>
  <si>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</si>
  <si>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</si>
  <si>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</si>
  <si>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</si>
  <si>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</si>
  <si>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</si>
  <si>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</si>
  <si>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</si>
  <si>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</si>
  <si>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</si>
  <si>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</si>
  <si>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</si>
  <si>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</si>
  <si>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</si>
  <si>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</si>
  <si>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</si>
  <si>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</si>
  <si>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</si>
  <si>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</si>
  <si>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</si>
  <si>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</si>
  <si>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</si>
  <si>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</si>
  <si>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</si>
  <si>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</si>
  <si>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</si>
  <si>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</si>
  <si>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</si>
  <si>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</si>
  <si>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</si>
  <si>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</si>
  <si>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</si>
  <si>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</si>
  <si>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</si>
  <si>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</si>
  <si>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</si>
  <si>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</si>
  <si>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</si>
  <si>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</si>
  <si>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</si>
  <si>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</si>
  <si>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</si>
  <si>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</si>
  <si>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</si>
  <si>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</si>
  <si>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</si>
  <si>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</si>
  <si>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</si>
  <si>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</si>
  <si>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</si>
  <si>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</si>
  <si>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</si>
  <si>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</si>
  <si>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</si>
  <si>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</si>
  <si>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</si>
  <si>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</si>
  <si>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</si>
  <si>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</si>
  <si>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</si>
  <si>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</si>
  <si>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</si>
  <si>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</si>
  <si>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</si>
  <si>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</si>
  <si>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</si>
  <si>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</si>
  <si>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</si>
  <si>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</si>
  <si>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</si>
  <si>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</si>
  <si>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</si>
  <si>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</si>
  <si>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</si>
  <si>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</si>
  <si>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</si>
  <si>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</si>
  <si>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</si>
  <si>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</si>
  <si>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</si>
  <si>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</si>
  <si>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</si>
  <si>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</si>
  <si>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</si>
  <si>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</si>
  <si>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</si>
  <si>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</si>
  <si>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</si>
  <si>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</si>
  <si>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</si>
  <si>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</si>
  <si>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</si>
  <si>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</si>
  <si>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</si>
  <si>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</si>
  <si>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</si>
  <si>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</si>
  <si>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</si>
  <si>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</si>
  <si>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</si>
  <si>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</si>
  <si>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</si>
  <si>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</si>
  <si>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</si>
  <si>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</si>
  <si>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</si>
  <si>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</si>
  <si>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</si>
  <si>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</si>
  <si>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</si>
  <si>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</si>
  <si>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</si>
  <si>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</si>
  <si>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</si>
  <si>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</si>
  <si>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</si>
  <si>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</si>
  <si>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</si>
  <si>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</si>
  <si>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</si>
  <si>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</si>
  <si>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</si>
  <si>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</si>
  <si>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</si>
  <si>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</si>
  <si>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</si>
  <si>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</si>
  <si>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</si>
  <si>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</si>
  <si>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</si>
  <si>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</si>
  <si>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</si>
  <si>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</si>
  <si>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</si>
  <si>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</si>
  <si>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</si>
  <si>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</si>
  <si>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</si>
  <si>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</si>
  <si>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</si>
  <si>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</si>
  <si>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</si>
  <si>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</si>
  <si>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</si>
  <si>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</si>
  <si>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</si>
  <si>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</si>
  <si>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</si>
  <si>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</si>
  <si>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</si>
  <si>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</si>
  <si>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</si>
  <si>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</si>
  <si>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</si>
  <si>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</si>
  <si>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</si>
  <si>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</si>
  <si>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</si>
  <si>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</si>
  <si>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</si>
  <si>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</si>
  <si>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</si>
  <si>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</si>
  <si>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</si>
  <si>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</si>
  <si>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</si>
  <si>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</si>
  <si>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</si>
  <si>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</si>
  <si>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</si>
  <si>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</si>
  <si>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</si>
  <si>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</si>
  <si>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</si>
  <si>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</si>
  <si>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</si>
  <si>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</si>
  <si>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</si>
  <si>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</si>
  <si>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</si>
  <si>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</si>
  <si>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</si>
  <si>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</si>
  <si>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</si>
  <si>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</si>
  <si>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</si>
  <si>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</si>
  <si>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</si>
  <si>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</si>
  <si>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</si>
  <si>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</si>
  <si>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</si>
  <si>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</si>
  <si>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</si>
  <si>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</si>
  <si>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</si>
  <si>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</si>
  <si>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</si>
  <si>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</si>
  <si>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</si>
  <si>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</si>
  <si>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</si>
  <si>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</si>
  <si>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</si>
  <si>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</si>
  <si>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</si>
  <si>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</si>
  <si>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</si>
  <si>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</si>
  <si>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</si>
  <si>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</si>
  <si>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</si>
  <si>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</si>
  <si>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</si>
  <si>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</si>
  <si>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</si>
  <si>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</si>
  <si>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</si>
  <si>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</si>
  <si>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</si>
  <si>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</si>
  <si>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</si>
  <si>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</si>
  <si>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</si>
  <si>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</si>
  <si>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</si>
  <si>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</si>
  <si>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</si>
  <si>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</si>
  <si>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</si>
  <si>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</si>
  <si>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</si>
  <si>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</si>
  <si>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</si>
  <si>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</si>
  <si>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</si>
  <si>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</si>
  <si>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</si>
  <si>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</si>
  <si>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</si>
  <si>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</si>
  <si>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</si>
  <si>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</si>
  <si>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</si>
  <si>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</si>
  <si>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</si>
  <si>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</si>
  <si>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</si>
  <si>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</si>
  <si>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</si>
  <si>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</si>
  <si>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</si>
  <si>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</si>
  <si>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</si>
  <si>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</si>
  <si>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</si>
  <si>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</si>
  <si>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</si>
  <si>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</si>
  <si>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</si>
  <si>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</si>
  <si>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</si>
  <si>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</si>
  <si>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</si>
  <si>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</si>
  <si>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</si>
  <si>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</si>
  <si>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</si>
  <si>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</si>
  <si>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</si>
  <si>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</si>
  <si>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</si>
  <si>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</si>
  <si>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</si>
  <si>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</si>
  <si>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</si>
  <si>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</si>
  <si>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</si>
  <si>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</si>
  <si>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</si>
  <si>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</si>
  <si>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</si>
  <si>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</si>
  <si>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</si>
  <si>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</si>
  <si>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</si>
  <si>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</si>
  <si>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</si>
  <si>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</si>
  <si>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</si>
  <si>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</si>
  <si>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</si>
  <si>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</si>
  <si>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</si>
  <si>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</si>
  <si>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</si>
  <si>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</si>
  <si>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</si>
  <si>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</si>
  <si>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</si>
  <si>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</si>
  <si>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制限なし</t>
    <rPh sb="0" eb="2">
      <t>セイゲン</t>
    </rPh>
    <phoneticPr fontId="1"/>
  </si>
  <si>
    <t>可</t>
  </si>
  <si>
    <t>5割程度必要</t>
  </si>
  <si>
    <t>使わない</t>
  </si>
  <si>
    <t>不要</t>
  </si>
  <si>
    <t>応相談</t>
  </si>
  <si>
    <t>１５分程度</t>
    <phoneticPr fontId="1"/>
  </si>
  <si>
    <t>本公演の30分前に集合</t>
    <rPh sb="6" eb="7">
      <t>フン</t>
    </rPh>
    <rPh sb="7" eb="8">
      <t>マエ</t>
    </rPh>
    <rPh sb="9" eb="11">
      <t>シュウゴウ</t>
    </rPh>
    <phoneticPr fontId="1"/>
  </si>
  <si>
    <t>発表を行う全児童の参加が必須となります。</t>
    <rPh sb="0" eb="2">
      <t>ハッピョウ</t>
    </rPh>
    <phoneticPr fontId="1"/>
  </si>
  <si>
    <t>児童の謡と舞発表のリハーサル</t>
    <rPh sb="3" eb="4">
      <t>ウタイ</t>
    </rPh>
    <rPh sb="5" eb="6">
      <t>マイ</t>
    </rPh>
    <rPh sb="6" eb="8">
      <t>ハッピョウ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</si>
</sst>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3399FF"/>
      <color rgb="FF0000FF"/>
      <color rgb="FFCCFFCC"/>
      <color rgb="FFFFFFCC"/>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5</xdr:col>
      <xdr:colOff>113821</xdr:colOff>
      <xdr:row>70</xdr:row>
      <xdr:rowOff>0</xdr:rowOff>
    </xdr:from>
    <xdr:to>
      <xdr:col>8</xdr:col>
      <xdr:colOff>287547</xdr:colOff>
      <xdr:row>79</xdr:row>
      <xdr:rowOff>77877</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3342736" y="22842028"/>
          <a:ext cx="2456132" cy="207273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rPr>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113821</xdr:colOff>
      <xdr:row>77</xdr:row>
      <xdr:rowOff>49327</xdr:rowOff>
    </xdr:from>
    <xdr:to>
      <xdr:col>8</xdr:col>
      <xdr:colOff>257594</xdr:colOff>
      <xdr:row>78</xdr:row>
      <xdr:rowOff>109383</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3618302" y="24706497"/>
          <a:ext cx="2623867" cy="302674"/>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600714"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7</xdr:col>
      <xdr:colOff>473250</xdr:colOff>
      <xdr:row>70</xdr:row>
      <xdr:rowOff>6560</xdr:rowOff>
    </xdr:from>
    <xdr:to>
      <xdr:col>8</xdr:col>
      <xdr:colOff>263583</xdr:colOff>
      <xdr:row>79</xdr:row>
      <xdr:rowOff>71887</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5631127" y="22965404"/>
          <a:ext cx="617031" cy="2248889"/>
          <a:chOff x="5342308" y="13014477"/>
          <a:chExt cx="489922"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42308" y="13591553"/>
            <a:ext cx="489922" cy="2347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8</a:t>
            </a:r>
            <a:r>
              <a:rPr kumimoji="1" lang="ja-JP" altLang="en-US" sz="1100" b="1"/>
              <a:t>　ｍ</a:t>
            </a:r>
          </a:p>
        </xdr:txBody>
      </xdr:sp>
    </xdr:grpSp>
    <xdr:clientData/>
  </xdr:twoCellAnchor>
  <xdr:twoCellAnchor>
    <xdr:from>
      <xdr:col>2</xdr:col>
      <xdr:colOff>515189</xdr:colOff>
      <xdr:row>81</xdr:row>
      <xdr:rowOff>17972</xdr:rowOff>
    </xdr:from>
    <xdr:to>
      <xdr:col>8</xdr:col>
      <xdr:colOff>443302</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461698" y="25238255"/>
          <a:ext cx="4492925" cy="310944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513688</xdr:colOff>
      <xdr:row>74</xdr:row>
      <xdr:rowOff>101839</xdr:rowOff>
    </xdr:from>
    <xdr:to>
      <xdr:col>4</xdr:col>
      <xdr:colOff>694905</xdr:colOff>
      <xdr:row>79</xdr:row>
      <xdr:rowOff>161068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1460197" y="23830471"/>
          <a:ext cx="1702821" cy="116748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bg1">
                  <a:lumMod val="50000"/>
                </a:schemeClr>
              </a:solidFill>
            </a:rPr>
            <a:t>鑑賞位置</a:t>
          </a:r>
          <a:endParaRPr kumimoji="1" lang="en-US" altLang="ja-JP" sz="1200">
            <a:solidFill>
              <a:schemeClr val="bg1">
                <a:lumMod val="50000"/>
              </a:schemeClr>
            </a:solidFill>
          </a:endParaRPr>
        </a:p>
        <a:p>
          <a:pPr algn="ctr"/>
          <a:r>
            <a:rPr kumimoji="1" lang="en-US" altLang="ja-JP" sz="900">
              <a:solidFill>
                <a:schemeClr val="bg1">
                  <a:lumMod val="50000"/>
                </a:schemeClr>
              </a:solidFill>
            </a:rPr>
            <a:t>※</a:t>
          </a:r>
          <a:r>
            <a:rPr kumimoji="1" lang="ja-JP" altLang="en-US" sz="900">
              <a:solidFill>
                <a:schemeClr val="bg1">
                  <a:lumMod val="50000"/>
                </a:schemeClr>
              </a:solidFill>
            </a:rPr>
            <a:t>必要であればこのスペースも使用可</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212665</xdr:colOff>
      <xdr:row>60</xdr:row>
      <xdr:rowOff>71289</xdr:rowOff>
    </xdr:from>
    <xdr:to>
      <xdr:col>8</xdr:col>
      <xdr:colOff>742830</xdr:colOff>
      <xdr:row>67</xdr:row>
      <xdr:rowOff>164838</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9976" y="20660864"/>
          <a:ext cx="4334175" cy="168104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rPr>
            <a:t>※</a:t>
          </a:r>
          <a:r>
            <a:rPr kumimoji="1" lang="ja-JP" altLang="en-US" sz="1400">
              <a:solidFill>
                <a:schemeClr val="tx1"/>
              </a:solidFill>
            </a:rPr>
            <a:t>常設舞台を養生の上、楽屋として使用</a:t>
          </a:r>
        </a:p>
      </xdr:txBody>
    </xdr: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2</xdr:col>
      <xdr:colOff>563413</xdr:colOff>
      <xdr:row>68</xdr:row>
      <xdr:rowOff>182113</xdr:rowOff>
    </xdr:from>
    <xdr:to>
      <xdr:col>8</xdr:col>
      <xdr:colOff>318822</xdr:colOff>
      <xdr:row>69</xdr:row>
      <xdr:rowOff>193859</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587800" y="22655721"/>
          <a:ext cx="4715597" cy="254364"/>
          <a:chOff x="1076477" y="14922279"/>
          <a:chExt cx="4160761" cy="353003"/>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2279"/>
            <a:ext cx="731911" cy="35300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13</a:t>
            </a:r>
            <a:r>
              <a:rPr kumimoji="1" lang="ja-JP" altLang="en-US" sz="1400" b="1"/>
              <a:t>ｍ</a:t>
            </a:r>
          </a:p>
        </xdr:txBody>
      </xdr:sp>
    </xdr:grpSp>
    <xdr:clientData/>
  </xdr:twoCellAnchor>
  <xdr:twoCellAnchor>
    <xdr:from>
      <xdr:col>2</xdr:col>
      <xdr:colOff>688916</xdr:colOff>
      <xdr:row>67</xdr:row>
      <xdr:rowOff>173739</xdr:rowOff>
    </xdr:from>
    <xdr:to>
      <xdr:col>9</xdr:col>
      <xdr:colOff>143773</xdr:colOff>
      <xdr:row>69</xdr:row>
      <xdr:rowOff>6154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713303" y="22404730"/>
          <a:ext cx="5241744" cy="317650"/>
          <a:chOff x="13731505" y="11004007"/>
          <a:chExt cx="1540566" cy="273655"/>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31505" y="11135890"/>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258541" y="11004007"/>
            <a:ext cx="442093" cy="2736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xdr:col>
      <xdr:colOff>473254</xdr:colOff>
      <xdr:row>73</xdr:row>
      <xdr:rowOff>143774</xdr:rowOff>
    </xdr:from>
    <xdr:to>
      <xdr:col>2</xdr:col>
      <xdr:colOff>541788</xdr:colOff>
      <xdr:row>74</xdr:row>
      <xdr:rowOff>215661</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658962" y="23650755"/>
          <a:ext cx="829335" cy="29353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281203</xdr:colOff>
      <xdr:row>74</xdr:row>
      <xdr:rowOff>5990</xdr:rowOff>
    </xdr:from>
    <xdr:to>
      <xdr:col>9</xdr:col>
      <xdr:colOff>718868</xdr:colOff>
      <xdr:row>74</xdr:row>
      <xdr:rowOff>11981</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5792524" y="23734622"/>
          <a:ext cx="1198467" cy="599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359436</xdr:colOff>
      <xdr:row>69</xdr:row>
      <xdr:rowOff>191699</xdr:rowOff>
    </xdr:from>
    <xdr:to>
      <xdr:col>8</xdr:col>
      <xdr:colOff>688916</xdr:colOff>
      <xdr:row>69</xdr:row>
      <xdr:rowOff>209670</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flipV="1">
          <a:off x="1305945" y="22812076"/>
          <a:ext cx="4894292" cy="1797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527170</xdr:colOff>
      <xdr:row>73</xdr:row>
      <xdr:rowOff>143774</xdr:rowOff>
    </xdr:from>
    <xdr:to>
      <xdr:col>3</xdr:col>
      <xdr:colOff>587076</xdr:colOff>
      <xdr:row>73</xdr:row>
      <xdr:rowOff>143774</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473679" y="23650755"/>
          <a:ext cx="820708"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605048</xdr:colOff>
      <xdr:row>72</xdr:row>
      <xdr:rowOff>167736</xdr:rowOff>
    </xdr:from>
    <xdr:to>
      <xdr:col>3</xdr:col>
      <xdr:colOff>611038</xdr:colOff>
      <xdr:row>73</xdr:row>
      <xdr:rowOff>173727</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flipV="1">
          <a:off x="2312359" y="23453066"/>
          <a:ext cx="5990" cy="22764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550746</xdr:colOff>
      <xdr:row>70</xdr:row>
      <xdr:rowOff>9490</xdr:rowOff>
    </xdr:from>
    <xdr:to>
      <xdr:col>3</xdr:col>
      <xdr:colOff>575875</xdr:colOff>
      <xdr:row>73</xdr:row>
      <xdr:rowOff>107831</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1497255" y="22851518"/>
          <a:ext cx="785931" cy="76329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鏡の間</a:t>
          </a:r>
          <a:endParaRPr kumimoji="1" lang="en-US" altLang="ja-JP" sz="1200" b="1">
            <a:solidFill>
              <a:schemeClr val="tx1"/>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3</xdr:col>
      <xdr:colOff>587076</xdr:colOff>
      <xdr:row>70</xdr:row>
      <xdr:rowOff>6812</xdr:rowOff>
    </xdr:from>
    <xdr:to>
      <xdr:col>5</xdr:col>
      <xdr:colOff>106424</xdr:colOff>
      <xdr:row>72</xdr:row>
      <xdr:rowOff>155755</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2294387" y="22848840"/>
          <a:ext cx="1040952" cy="59224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橋掛り</a:t>
          </a:r>
          <a:endParaRPr kumimoji="1" lang="en-US" altLang="ja-JP" sz="1200" b="1">
            <a:solidFill>
              <a:schemeClr val="tx1"/>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xdr:col>
      <xdr:colOff>431320</xdr:colOff>
      <xdr:row>75</xdr:row>
      <xdr:rowOff>23962</xdr:rowOff>
    </xdr:from>
    <xdr:ext cx="700896" cy="292452"/>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617028" y="23974245"/>
          <a:ext cx="700896"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t>パネル</a:t>
          </a:r>
        </a:p>
      </xdr:txBody>
    </xdr:sp>
    <xdr:clientData/>
  </xdr:oneCellAnchor>
  <xdr:twoCellAnchor editAs="oneCell">
    <xdr:from>
      <xdr:col>8</xdr:col>
      <xdr:colOff>748822</xdr:colOff>
      <xdr:row>69</xdr:row>
      <xdr:rowOff>41935</xdr:rowOff>
    </xdr:from>
    <xdr:to>
      <xdr:col>9</xdr:col>
      <xdr:colOff>689121</xdr:colOff>
      <xdr:row>70</xdr:row>
      <xdr:rowOff>119014</xdr:rowOff>
    </xdr:to>
    <xdr:pic>
      <xdr:nvPicPr>
        <xdr:cNvPr id="98" name="図 97">
          <a:extLst>
            <a:ext uri="{FF2B5EF4-FFF2-40B4-BE49-F238E27FC236}">
              <a16:creationId xmlns:a16="http://schemas.microsoft.com/office/drawing/2014/main" id="{AD874114-3F3C-B6FF-0689-C069E490E605}"/>
            </a:ext>
          </a:extLst>
        </xdr:cNvPr>
        <xdr:cNvPicPr>
          <a:picLocks noChangeAspect="1"/>
        </xdr:cNvPicPr>
      </xdr:nvPicPr>
      <xdr:blipFill>
        <a:blip xmlns:r="http://schemas.openxmlformats.org/officeDocument/2006/relationships" r:embed="rId1"/>
        <a:stretch>
          <a:fillRect/>
        </a:stretch>
      </xdr:blipFill>
      <xdr:spPr>
        <a:xfrm>
          <a:off x="6260143" y="22662312"/>
          <a:ext cx="701101" cy="298730"/>
        </a:xfrm>
        <a:prstGeom prst="rect">
          <a:avLst/>
        </a:prstGeom>
      </xdr:spPr>
    </xdr:pic>
    <xdr:clientData/>
  </xdr:twoCellAnchor>
  <xdr:twoCellAnchor editAs="oneCell">
    <xdr:from>
      <xdr:col>9</xdr:col>
      <xdr:colOff>161746</xdr:colOff>
      <xdr:row>74</xdr:row>
      <xdr:rowOff>35943</xdr:rowOff>
    </xdr:from>
    <xdr:to>
      <xdr:col>10</xdr:col>
      <xdr:colOff>102045</xdr:colOff>
      <xdr:row>75</xdr:row>
      <xdr:rowOff>113022</xdr:rowOff>
    </xdr:to>
    <xdr:pic>
      <xdr:nvPicPr>
        <xdr:cNvPr id="99" name="図 98">
          <a:extLst>
            <a:ext uri="{FF2B5EF4-FFF2-40B4-BE49-F238E27FC236}">
              <a16:creationId xmlns:a16="http://schemas.microsoft.com/office/drawing/2014/main" id="{5F600CC0-434A-43BC-AF59-69E780E61258}"/>
            </a:ext>
          </a:extLst>
        </xdr:cNvPr>
        <xdr:cNvPicPr>
          <a:picLocks noChangeAspect="1"/>
        </xdr:cNvPicPr>
      </xdr:nvPicPr>
      <xdr:blipFill>
        <a:blip xmlns:r="http://schemas.openxmlformats.org/officeDocument/2006/relationships" r:embed="rId1"/>
        <a:stretch>
          <a:fillRect/>
        </a:stretch>
      </xdr:blipFill>
      <xdr:spPr>
        <a:xfrm>
          <a:off x="6433869" y="23764575"/>
          <a:ext cx="701101" cy="298730"/>
        </a:xfrm>
        <a:prstGeom prst="rect">
          <a:avLst/>
        </a:prstGeom>
      </xdr:spPr>
    </xdr:pic>
    <xdr:clientData/>
  </xdr:twoCellAnchor>
  <xdr:twoCellAnchor>
    <xdr:from>
      <xdr:col>10</xdr:col>
      <xdr:colOff>0</xdr:colOff>
      <xdr:row>81</xdr:row>
      <xdr:rowOff>0</xdr:rowOff>
    </xdr:from>
    <xdr:to>
      <xdr:col>10</xdr:col>
      <xdr:colOff>203679</xdr:colOff>
      <xdr:row>83</xdr:row>
      <xdr:rowOff>107830</xdr:rowOff>
    </xdr:to>
    <xdr:sp macro="" textlink="">
      <xdr:nvSpPr>
        <xdr:cNvPr id="110" name="正方形/長方形 109">
          <a:extLst>
            <a:ext uri="{FF2B5EF4-FFF2-40B4-BE49-F238E27FC236}">
              <a16:creationId xmlns:a16="http://schemas.microsoft.com/office/drawing/2014/main" id="{83908736-42CE-4FA5-9A64-7332FA8045DD}"/>
            </a:ext>
          </a:extLst>
        </xdr:cNvPr>
        <xdr:cNvSpPr/>
      </xdr:nvSpPr>
      <xdr:spPr>
        <a:xfrm>
          <a:off x="7032925" y="25220283"/>
          <a:ext cx="203679" cy="55113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機材</a:t>
          </a:r>
          <a:endParaRPr kumimoji="1" lang="en-US" altLang="ja-JP" sz="12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R48" sqref="R48"/>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169</v>
      </c>
      <c r="D2" s="27" t="s">
        <v>5</v>
      </c>
      <c r="E2" s="29" t="str">
        <f>VLOOKUP($C$2,'R7_制作団体一覧'!A:H,2,FALSE)</f>
        <v>伝統芸能分野</v>
      </c>
      <c r="F2" s="26" t="s">
        <v>2</v>
      </c>
      <c r="G2" s="30" t="str">
        <f>VLOOKUP($C$2,'R7_制作団体一覧'!A:H,3,FALSE)</f>
        <v>歌舞伎・能楽</v>
      </c>
      <c r="H2" s="27" t="s">
        <v>20</v>
      </c>
      <c r="I2" s="29" t="str">
        <f>VLOOKUP($C$2,'R7_制作団体一覧'!A:H,5,FALSE)</f>
        <v>A区分</v>
      </c>
      <c r="J2" s="27" t="s">
        <v>3</v>
      </c>
      <c r="K2" s="29" t="str">
        <f>VLOOKUP($C$2,'R7_制作団体一覧'!A:H,6,FALSE)</f>
        <v>G</v>
      </c>
      <c r="L2" s="28"/>
      <c r="M2" s="43"/>
      <c r="N2" s="43"/>
      <c r="O2" s="43"/>
      <c r="P2" s="43"/>
      <c r="Q2" s="43"/>
      <c r="R2" s="43"/>
      <c r="S2" s="43"/>
      <c r="T2" s="43"/>
      <c r="U2" s="43"/>
      <c r="V2" s="43"/>
      <c r="W2" s="43"/>
      <c r="X2" s="43"/>
      <c r="Y2" s="43"/>
      <c r="Z2" s="43"/>
    </row>
    <row r="3" spans="1:26" ht="27.95" customHeight="1" x14ac:dyDescent="0.15">
      <c r="A3" s="28"/>
      <c r="B3" s="27" t="s">
        <v>1</v>
      </c>
      <c r="C3" s="96" t="str">
        <f>VLOOKUP($C$2,'R7_制作団体一覧'!A:H,8,FALSE)</f>
        <v>公益財団法人片山家能楽・京舞保存財団</v>
      </c>
      <c r="D3" s="96"/>
      <c r="E3" s="96"/>
      <c r="F3" s="96"/>
      <c r="G3" s="27" t="s">
        <v>4</v>
      </c>
      <c r="H3" s="97" t="str">
        <f>VLOOKUP($C$2,'R7_制作団体一覧'!A:H,7,FALSE)</f>
        <v>公益財団法人片山家能楽・京舞保存財団</v>
      </c>
      <c r="I3" s="97"/>
      <c r="J3" s="97"/>
      <c r="K3" s="97"/>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613</v>
      </c>
      <c r="F9" s="101"/>
      <c r="G9" s="102" t="s">
        <v>47</v>
      </c>
      <c r="H9" s="103"/>
      <c r="I9" s="103"/>
      <c r="J9" s="47">
        <v>100</v>
      </c>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8</v>
      </c>
      <c r="G10" s="51" t="s">
        <v>40</v>
      </c>
      <c r="H10" s="52" t="s">
        <v>42</v>
      </c>
      <c r="I10" s="53">
        <v>8</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t="s">
        <v>614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615</v>
      </c>
      <c r="G12" s="113"/>
      <c r="H12" s="114" t="s">
        <v>45</v>
      </c>
      <c r="I12" s="115"/>
      <c r="J12" s="116" t="s">
        <v>419</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v>2</v>
      </c>
      <c r="G13" s="51" t="s">
        <v>40</v>
      </c>
      <c r="H13" s="49" t="s">
        <v>7</v>
      </c>
      <c r="I13" s="50">
        <v>2</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616</v>
      </c>
      <c r="F14" s="119"/>
      <c r="G14" s="120" t="s">
        <v>50</v>
      </c>
      <c r="H14" s="121"/>
      <c r="I14" s="121"/>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617</v>
      </c>
      <c r="F15" s="128"/>
      <c r="G15" s="131" t="s">
        <v>48</v>
      </c>
      <c r="H15" s="132"/>
      <c r="I15" s="132"/>
      <c r="J15" s="119"/>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t="s">
        <v>618</v>
      </c>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619</v>
      </c>
      <c r="F17" s="123"/>
      <c r="G17" s="137" t="s">
        <v>53</v>
      </c>
      <c r="H17" s="138"/>
      <c r="I17" s="13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427</v>
      </c>
      <c r="F18" s="140"/>
      <c r="G18" s="44" t="s">
        <v>56</v>
      </c>
      <c r="H18" s="45">
        <v>1</v>
      </c>
      <c r="I18" s="46" t="s">
        <v>57</v>
      </c>
      <c r="J18" s="121"/>
      <c r="K18" s="141"/>
      <c r="L18" s="24"/>
      <c r="M18" s="43"/>
      <c r="N18" s="43"/>
      <c r="O18" s="43"/>
      <c r="P18" s="43"/>
      <c r="Q18" s="43"/>
      <c r="R18" s="43"/>
      <c r="S18" s="43"/>
      <c r="T18" s="43"/>
      <c r="U18" s="43"/>
      <c r="V18" s="43"/>
      <c r="W18" s="43"/>
      <c r="X18" s="43"/>
      <c r="Y18" s="43"/>
      <c r="Z18" s="43"/>
    </row>
    <row r="19" spans="1:26" ht="27.95" customHeight="1" x14ac:dyDescent="0.15">
      <c r="A19" s="23"/>
      <c r="B19" s="142" t="s">
        <v>59</v>
      </c>
      <c r="C19" s="143"/>
      <c r="D19" s="144"/>
      <c r="E19" s="61" t="s">
        <v>54</v>
      </c>
      <c r="F19" s="62">
        <v>2</v>
      </c>
      <c r="G19" s="63" t="s">
        <v>40</v>
      </c>
      <c r="H19" s="64" t="s">
        <v>55</v>
      </c>
      <c r="I19" s="62">
        <v>6.2</v>
      </c>
      <c r="J19" s="145" t="s">
        <v>40</v>
      </c>
      <c r="K19" s="146"/>
      <c r="L19" s="23"/>
      <c r="M19" s="43"/>
      <c r="N19" s="43"/>
      <c r="O19" s="43"/>
      <c r="P19" s="43"/>
      <c r="Q19" s="43"/>
      <c r="R19" s="43"/>
      <c r="S19" s="43"/>
      <c r="T19" s="43"/>
      <c r="U19" s="43"/>
      <c r="V19" s="43"/>
      <c r="W19" s="43"/>
      <c r="X19" s="43"/>
      <c r="Y19" s="43"/>
      <c r="Z19" s="43"/>
    </row>
    <row r="20" spans="1:26" ht="51" customHeight="1" x14ac:dyDescent="0.15">
      <c r="A20" s="23"/>
      <c r="B20" s="142" t="s">
        <v>461</v>
      </c>
      <c r="C20" s="143"/>
      <c r="D20" s="144"/>
      <c r="E20" s="150"/>
      <c r="F20" s="151"/>
      <c r="G20" s="151"/>
      <c r="H20" s="151"/>
      <c r="I20" s="151"/>
      <c r="J20" s="151"/>
      <c r="K20" s="152"/>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421</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7" t="s">
        <v>467</v>
      </c>
      <c r="C32" s="168"/>
      <c r="D32" s="168"/>
      <c r="E32" s="168"/>
      <c r="F32" s="169"/>
      <c r="G32" s="170" t="s">
        <v>468</v>
      </c>
      <c r="H32" s="171"/>
      <c r="I32" s="171"/>
      <c r="J32" s="171"/>
      <c r="K32" s="172"/>
      <c r="L32" s="19"/>
      <c r="M32" s="43"/>
      <c r="N32" s="43"/>
      <c r="O32" s="43"/>
      <c r="P32" s="43"/>
      <c r="Q32" s="43"/>
      <c r="R32" s="43"/>
      <c r="S32" s="43"/>
      <c r="T32" s="43"/>
      <c r="U32" s="43"/>
      <c r="V32" s="43"/>
      <c r="W32" s="43"/>
      <c r="X32" s="43"/>
      <c r="Y32" s="43"/>
      <c r="Z32" s="43"/>
    </row>
    <row r="33" spans="1:26" ht="36.75" customHeight="1" x14ac:dyDescent="0.15">
      <c r="B33" s="41">
        <v>1</v>
      </c>
      <c r="C33" s="173"/>
      <c r="D33" s="174"/>
      <c r="E33" s="174"/>
      <c r="F33" s="174"/>
      <c r="G33" s="175"/>
      <c r="H33" s="175"/>
      <c r="I33" s="175"/>
      <c r="J33" s="175"/>
      <c r="K33" s="175"/>
      <c r="L33" s="21"/>
      <c r="M33" s="43"/>
      <c r="N33" s="43"/>
      <c r="O33" s="43"/>
      <c r="P33" s="43"/>
      <c r="Q33" s="43"/>
      <c r="R33" s="43"/>
      <c r="S33" s="43"/>
      <c r="T33" s="43"/>
      <c r="U33" s="43"/>
      <c r="V33" s="43"/>
      <c r="W33" s="43"/>
      <c r="X33" s="43"/>
      <c r="Y33" s="43"/>
      <c r="Z33" s="43"/>
    </row>
    <row r="34" spans="1:26" ht="36.75" customHeight="1" x14ac:dyDescent="0.15">
      <c r="B34" s="41">
        <v>2</v>
      </c>
      <c r="C34" s="173"/>
      <c r="D34" s="174"/>
      <c r="E34" s="174"/>
      <c r="F34" s="174"/>
      <c r="G34" s="175"/>
      <c r="H34" s="175"/>
      <c r="I34" s="175"/>
      <c r="J34" s="175"/>
      <c r="K34" s="175"/>
      <c r="L34" s="21"/>
      <c r="M34" s="43"/>
      <c r="N34" s="43"/>
      <c r="O34" s="43"/>
      <c r="P34" s="43"/>
      <c r="Q34" s="43"/>
      <c r="R34" s="43"/>
      <c r="S34" s="43"/>
      <c r="T34" s="43"/>
      <c r="U34" s="43"/>
      <c r="V34" s="43"/>
      <c r="W34" s="43"/>
      <c r="X34" s="43"/>
      <c r="Y34" s="43"/>
      <c r="Z34" s="43"/>
    </row>
    <row r="35" spans="1:26" ht="36.75" customHeight="1" x14ac:dyDescent="0.15">
      <c r="B35" s="41">
        <v>3</v>
      </c>
      <c r="C35" s="173"/>
      <c r="D35" s="174"/>
      <c r="E35" s="174"/>
      <c r="F35" s="174"/>
      <c r="G35" s="175"/>
      <c r="H35" s="175"/>
      <c r="I35" s="175"/>
      <c r="J35" s="175"/>
      <c r="K35" s="175"/>
      <c r="L35" s="21"/>
      <c r="M35" s="43"/>
      <c r="N35" s="43"/>
      <c r="O35" s="43"/>
      <c r="P35" s="43"/>
      <c r="Q35" s="43"/>
      <c r="R35" s="43"/>
      <c r="S35" s="43"/>
      <c r="T35" s="43"/>
      <c r="U35" s="43"/>
      <c r="V35" s="43"/>
      <c r="W35" s="43"/>
      <c r="X35" s="43"/>
      <c r="Y35" s="43"/>
      <c r="Z35" s="43"/>
    </row>
    <row r="36" spans="1:26" ht="36.75" hidden="1" customHeight="1" x14ac:dyDescent="0.15">
      <c r="B36" s="41">
        <v>4</v>
      </c>
      <c r="C36" s="173"/>
      <c r="D36" s="174"/>
      <c r="E36" s="174"/>
      <c r="F36" s="174"/>
      <c r="G36" s="175"/>
      <c r="H36" s="175"/>
      <c r="I36" s="175"/>
      <c r="J36" s="175"/>
      <c r="K36" s="175"/>
      <c r="L36" s="23"/>
      <c r="M36" s="43"/>
      <c r="N36" s="43"/>
      <c r="O36" s="43"/>
      <c r="P36" s="43"/>
      <c r="Q36" s="43"/>
      <c r="R36" s="43"/>
      <c r="S36" s="43"/>
      <c r="T36" s="43"/>
      <c r="U36" s="43"/>
      <c r="V36" s="43"/>
      <c r="W36" s="43"/>
      <c r="X36" s="43"/>
      <c r="Y36" s="43"/>
      <c r="Z36" s="43"/>
    </row>
    <row r="37" spans="1:26" ht="36.75" hidden="1" customHeight="1" x14ac:dyDescent="0.15">
      <c r="B37" s="41">
        <v>5</v>
      </c>
      <c r="C37" s="173"/>
      <c r="D37" s="174"/>
      <c r="E37" s="174"/>
      <c r="F37" s="174"/>
      <c r="G37" s="175"/>
      <c r="H37" s="175"/>
      <c r="I37" s="175"/>
      <c r="J37" s="175"/>
      <c r="K37" s="175"/>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8"/>
      <c r="E47" s="159"/>
      <c r="F47" s="160"/>
      <c r="G47" s="161"/>
      <c r="H47" s="160"/>
      <c r="I47" s="161"/>
      <c r="J47" s="160"/>
      <c r="K47" s="16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8"/>
      <c r="E48" s="159"/>
      <c r="F48" s="160"/>
      <c r="G48" s="161"/>
      <c r="H48" s="160"/>
      <c r="I48" s="161"/>
      <c r="J48" s="160"/>
      <c r="K48" s="161"/>
      <c r="L48" s="21"/>
      <c r="M48" s="43"/>
      <c r="N48" s="43"/>
      <c r="O48" s="43"/>
      <c r="P48" s="43"/>
      <c r="Q48" s="43"/>
      <c r="R48" s="43"/>
      <c r="S48" s="43"/>
      <c r="T48" s="43"/>
      <c r="U48" s="43"/>
      <c r="V48" s="43"/>
      <c r="W48" s="43"/>
      <c r="X48" s="43"/>
      <c r="Y48" s="43"/>
      <c r="Z48" s="43"/>
    </row>
    <row r="49" spans="1:26" ht="80.45" customHeight="1" thickBot="1" x14ac:dyDescent="0.2">
      <c r="A49" s="21"/>
      <c r="B49" s="73" t="s">
        <v>429</v>
      </c>
      <c r="C49" s="82" t="s">
        <v>435</v>
      </c>
      <c r="D49" s="162" t="s">
        <v>620</v>
      </c>
      <c r="E49" s="163"/>
      <c r="F49" s="164" t="s">
        <v>621</v>
      </c>
      <c r="G49" s="165"/>
      <c r="H49" s="164" t="s">
        <v>623</v>
      </c>
      <c r="I49" s="165"/>
      <c r="J49" s="164" t="s">
        <v>622</v>
      </c>
      <c r="K49" s="166"/>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8" t="s">
        <v>10</v>
      </c>
      <c r="C53" s="178"/>
      <c r="D53" s="178"/>
      <c r="E53" s="178"/>
      <c r="F53" s="178"/>
      <c r="G53" s="178"/>
      <c r="H53" s="178"/>
      <c r="I53" s="178"/>
      <c r="J53" s="178"/>
      <c r="K53" s="178"/>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9" t="s">
        <v>9</v>
      </c>
      <c r="C55" s="179"/>
      <c r="D55" s="179"/>
      <c r="E55" s="179"/>
      <c r="F55" s="38" t="s">
        <v>6</v>
      </c>
      <c r="G55" s="180">
        <f>F13</f>
        <v>2</v>
      </c>
      <c r="H55" s="181"/>
      <c r="I55" s="20" t="s">
        <v>7</v>
      </c>
      <c r="J55" s="180">
        <f>I13</f>
        <v>2</v>
      </c>
      <c r="K55" s="181"/>
      <c r="L55" s="19"/>
      <c r="M55" s="32"/>
      <c r="W55" s="32"/>
      <c r="X55" s="32"/>
      <c r="Y55" s="32"/>
    </row>
    <row r="56" spans="1:26" ht="16.899999999999999" customHeight="1" x14ac:dyDescent="0.15">
      <c r="A56" s="19"/>
      <c r="B56" s="176" t="s">
        <v>8</v>
      </c>
      <c r="C56" s="176"/>
      <c r="D56" s="176"/>
      <c r="E56" s="176"/>
      <c r="F56" s="176"/>
      <c r="G56" s="177" t="str">
        <f>E17</f>
        <v>応相談</v>
      </c>
      <c r="H56" s="177"/>
      <c r="I56" s="177"/>
      <c r="J56" s="177"/>
      <c r="K56" s="177"/>
      <c r="L56" s="19"/>
      <c r="M56" s="32"/>
      <c r="W56" s="32"/>
      <c r="X56" s="32"/>
      <c r="Y56" s="32"/>
    </row>
    <row r="57" spans="1:26" ht="16.899999999999999" customHeight="1" x14ac:dyDescent="0.15">
      <c r="A57" s="19"/>
      <c r="B57" s="176" t="s">
        <v>12</v>
      </c>
      <c r="C57" s="176"/>
      <c r="D57" s="176"/>
      <c r="E57" s="176"/>
      <c r="F57" s="176"/>
      <c r="G57" s="177">
        <f>J17</f>
        <v>10</v>
      </c>
      <c r="H57" s="177"/>
      <c r="I57" s="177"/>
      <c r="J57" s="177"/>
      <c r="K57" s="177"/>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6 K28:K31 K38:K48 K50">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4" zoomScaleNormal="106" zoomScaleSheetLayoutView="100" workbookViewId="0">
      <selection activeCell="F50" sqref="F50:G5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6" t="s">
        <v>611</v>
      </c>
      <c r="D3" s="96"/>
      <c r="E3" s="96"/>
      <c r="F3" s="96"/>
      <c r="G3" s="27" t="s">
        <v>4</v>
      </c>
      <c r="H3" s="97" t="s">
        <v>612</v>
      </c>
      <c r="I3" s="97"/>
      <c r="J3" s="97"/>
      <c r="K3" s="97"/>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423</v>
      </c>
      <c r="F9" s="101"/>
      <c r="G9" s="102" t="s">
        <v>47</v>
      </c>
      <c r="H9" s="103"/>
      <c r="I9" s="103"/>
      <c r="J9" s="47">
        <v>500</v>
      </c>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419</v>
      </c>
      <c r="G12" s="113"/>
      <c r="H12" s="114" t="s">
        <v>45</v>
      </c>
      <c r="I12" s="115"/>
      <c r="J12" s="116" t="s">
        <v>419</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v>2</v>
      </c>
      <c r="G13" s="51" t="s">
        <v>40</v>
      </c>
      <c r="H13" s="49" t="s">
        <v>7</v>
      </c>
      <c r="I13" s="50">
        <v>2</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424</v>
      </c>
      <c r="F14" s="119"/>
      <c r="G14" s="120" t="s">
        <v>50</v>
      </c>
      <c r="H14" s="121"/>
      <c r="I14" s="121"/>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425</v>
      </c>
      <c r="F15" s="128"/>
      <c r="G15" s="131" t="s">
        <v>48</v>
      </c>
      <c r="H15" s="132"/>
      <c r="I15" s="132"/>
      <c r="J15" s="119" t="s">
        <v>426</v>
      </c>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422</v>
      </c>
      <c r="F17" s="123"/>
      <c r="G17" s="137" t="s">
        <v>53</v>
      </c>
      <c r="H17" s="138"/>
      <c r="I17" s="13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427</v>
      </c>
      <c r="F18" s="140"/>
      <c r="G18" s="44" t="s">
        <v>56</v>
      </c>
      <c r="H18" s="45">
        <v>2</v>
      </c>
      <c r="I18" s="46" t="s">
        <v>57</v>
      </c>
      <c r="J18" s="121"/>
      <c r="K18" s="141"/>
      <c r="L18" s="24"/>
      <c r="M18" s="43"/>
      <c r="N18" s="43"/>
      <c r="O18" s="43"/>
      <c r="P18" s="43"/>
      <c r="Q18" s="43"/>
      <c r="R18" s="43"/>
      <c r="S18" s="43"/>
      <c r="T18" s="43"/>
      <c r="U18" s="43"/>
      <c r="V18" s="43"/>
      <c r="W18" s="43"/>
      <c r="X18" s="43"/>
      <c r="Y18" s="43"/>
      <c r="Z18" s="43"/>
    </row>
    <row r="19" spans="1:26" ht="27.95" customHeight="1" thickBot="1" x14ac:dyDescent="0.2">
      <c r="A19" s="23"/>
      <c r="B19" s="142" t="s">
        <v>59</v>
      </c>
      <c r="C19" s="143"/>
      <c r="D19" s="144"/>
      <c r="E19" s="61" t="s">
        <v>54</v>
      </c>
      <c r="F19" s="62">
        <v>2.1</v>
      </c>
      <c r="G19" s="63" t="s">
        <v>40</v>
      </c>
      <c r="H19" s="64" t="s">
        <v>55</v>
      </c>
      <c r="I19" s="62">
        <v>6.2</v>
      </c>
      <c r="J19" s="145" t="s">
        <v>40</v>
      </c>
      <c r="K19" s="146"/>
      <c r="L19" s="23"/>
      <c r="M19" s="43"/>
      <c r="N19" s="43"/>
      <c r="O19" s="43"/>
      <c r="P19" s="43"/>
      <c r="Q19" s="43"/>
      <c r="R19" s="43"/>
      <c r="S19" s="43"/>
      <c r="T19" s="43"/>
      <c r="U19" s="43"/>
      <c r="V19" s="43"/>
      <c r="W19" s="43"/>
      <c r="X19" s="43"/>
      <c r="Y19" s="43"/>
      <c r="Z19" s="43"/>
    </row>
    <row r="20" spans="1:26" ht="75.75" customHeight="1" thickTop="1" thickBot="1" x14ac:dyDescent="0.2">
      <c r="A20" s="23"/>
      <c r="B20" s="142" t="s">
        <v>461</v>
      </c>
      <c r="C20" s="143"/>
      <c r="D20" s="143"/>
      <c r="E20" s="182" t="s">
        <v>472</v>
      </c>
      <c r="F20" s="183"/>
      <c r="G20" s="183"/>
      <c r="H20" s="183"/>
      <c r="I20" s="183"/>
      <c r="J20" s="183"/>
      <c r="K20" s="184"/>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421</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7" t="s">
        <v>467</v>
      </c>
      <c r="C32" s="168"/>
      <c r="D32" s="168"/>
      <c r="E32" s="168"/>
      <c r="F32" s="169"/>
      <c r="G32" s="170" t="s">
        <v>468</v>
      </c>
      <c r="H32" s="171"/>
      <c r="I32" s="171"/>
      <c r="J32" s="171"/>
      <c r="K32" s="172"/>
      <c r="L32" s="19"/>
      <c r="M32" s="43"/>
      <c r="N32" s="43"/>
      <c r="O32" s="43"/>
      <c r="P32" s="43"/>
      <c r="Q32" s="43"/>
      <c r="R32" s="43"/>
      <c r="S32" s="43"/>
      <c r="T32" s="43"/>
      <c r="U32" s="43"/>
      <c r="V32" s="43"/>
      <c r="W32" s="43"/>
      <c r="X32" s="43"/>
      <c r="Y32" s="43"/>
      <c r="Z32" s="43"/>
    </row>
    <row r="33" spans="1:26" ht="36.75" customHeight="1" x14ac:dyDescent="0.15">
      <c r="B33" s="41">
        <v>1</v>
      </c>
      <c r="C33" s="173"/>
      <c r="D33" s="174"/>
      <c r="E33" s="174"/>
      <c r="F33" s="174"/>
      <c r="G33" s="175"/>
      <c r="H33" s="175"/>
      <c r="I33" s="175"/>
      <c r="J33" s="175"/>
      <c r="K33" s="175"/>
      <c r="L33" s="21"/>
      <c r="M33" s="43"/>
      <c r="N33" s="43"/>
      <c r="O33" s="43"/>
      <c r="P33" s="43"/>
      <c r="Q33" s="43"/>
      <c r="R33" s="43"/>
      <c r="S33" s="43"/>
      <c r="T33" s="43"/>
      <c r="U33" s="43"/>
      <c r="V33" s="43"/>
      <c r="W33" s="43"/>
      <c r="X33" s="43"/>
      <c r="Y33" s="43"/>
      <c r="Z33" s="43"/>
    </row>
    <row r="34" spans="1:26" ht="36.75" customHeight="1" x14ac:dyDescent="0.15">
      <c r="B34" s="41">
        <v>2</v>
      </c>
      <c r="C34" s="173"/>
      <c r="D34" s="174"/>
      <c r="E34" s="174"/>
      <c r="F34" s="174"/>
      <c r="G34" s="175"/>
      <c r="H34" s="175"/>
      <c r="I34" s="175"/>
      <c r="J34" s="175"/>
      <c r="K34" s="175"/>
      <c r="L34" s="21"/>
      <c r="M34" s="43"/>
      <c r="N34" s="43"/>
      <c r="O34" s="43"/>
      <c r="P34" s="43"/>
      <c r="Q34" s="43"/>
      <c r="R34" s="43"/>
      <c r="S34" s="43"/>
      <c r="T34" s="43"/>
      <c r="U34" s="43"/>
      <c r="V34" s="43"/>
      <c r="W34" s="43"/>
      <c r="X34" s="43"/>
      <c r="Y34" s="43"/>
      <c r="Z34" s="43"/>
    </row>
    <row r="35" spans="1:26" ht="36.75" customHeight="1" x14ac:dyDescent="0.15">
      <c r="B35" s="41">
        <v>3</v>
      </c>
      <c r="C35" s="173"/>
      <c r="D35" s="174"/>
      <c r="E35" s="174"/>
      <c r="F35" s="174"/>
      <c r="G35" s="175"/>
      <c r="H35" s="175"/>
      <c r="I35" s="175"/>
      <c r="J35" s="175"/>
      <c r="K35" s="175"/>
      <c r="L35" s="21"/>
      <c r="M35" s="43"/>
      <c r="N35" s="43"/>
      <c r="O35" s="43"/>
      <c r="P35" s="43"/>
      <c r="Q35" s="43"/>
      <c r="R35" s="43"/>
      <c r="S35" s="43"/>
      <c r="T35" s="43"/>
      <c r="U35" s="43"/>
      <c r="V35" s="43"/>
      <c r="W35" s="43"/>
      <c r="X35" s="43"/>
      <c r="Y35" s="43"/>
      <c r="Z35" s="43"/>
    </row>
    <row r="36" spans="1:26" ht="36.75" hidden="1" customHeight="1" x14ac:dyDescent="0.15">
      <c r="B36" s="41">
        <v>4</v>
      </c>
      <c r="C36" s="173"/>
      <c r="D36" s="174"/>
      <c r="E36" s="174"/>
      <c r="F36" s="174"/>
      <c r="G36" s="175"/>
      <c r="H36" s="175"/>
      <c r="I36" s="175"/>
      <c r="J36" s="175"/>
      <c r="K36" s="175"/>
      <c r="L36" s="23"/>
      <c r="M36" s="43"/>
      <c r="N36" s="43"/>
      <c r="O36" s="43"/>
      <c r="P36" s="43"/>
      <c r="Q36" s="43"/>
      <c r="R36" s="43"/>
      <c r="S36" s="43"/>
      <c r="T36" s="43"/>
      <c r="U36" s="43"/>
      <c r="V36" s="43"/>
      <c r="W36" s="43"/>
      <c r="X36" s="43"/>
      <c r="Y36" s="43"/>
      <c r="Z36" s="43"/>
    </row>
    <row r="37" spans="1:26" ht="36.75" hidden="1" customHeight="1" x14ac:dyDescent="0.15">
      <c r="B37" s="41">
        <v>5</v>
      </c>
      <c r="C37" s="173"/>
      <c r="D37" s="174"/>
      <c r="E37" s="174"/>
      <c r="F37" s="174"/>
      <c r="G37" s="175"/>
      <c r="H37" s="175"/>
      <c r="I37" s="175"/>
      <c r="J37" s="175"/>
      <c r="K37" s="175"/>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5" t="s">
        <v>449</v>
      </c>
      <c r="E47" s="186"/>
      <c r="F47" s="187" t="s">
        <v>458</v>
      </c>
      <c r="G47" s="188"/>
      <c r="H47" s="187" t="s">
        <v>457</v>
      </c>
      <c r="I47" s="188"/>
      <c r="J47" s="187" t="s">
        <v>454</v>
      </c>
      <c r="K47" s="189"/>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0" t="s">
        <v>449</v>
      </c>
      <c r="E48" s="191"/>
      <c r="F48" s="192" t="s">
        <v>458</v>
      </c>
      <c r="G48" s="193"/>
      <c r="H48" s="192" t="s">
        <v>452</v>
      </c>
      <c r="I48" s="193"/>
      <c r="J48" s="192" t="s">
        <v>455</v>
      </c>
      <c r="K48" s="194"/>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62" t="s">
        <v>450</v>
      </c>
      <c r="E49" s="163"/>
      <c r="F49" s="164" t="s">
        <v>451</v>
      </c>
      <c r="G49" s="165"/>
      <c r="H49" s="164" t="s">
        <v>453</v>
      </c>
      <c r="I49" s="165"/>
      <c r="J49" s="164" t="s">
        <v>456</v>
      </c>
      <c r="K49" s="166"/>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8" t="s">
        <v>10</v>
      </c>
      <c r="C53" s="178"/>
      <c r="D53" s="178"/>
      <c r="E53" s="178"/>
      <c r="F53" s="178"/>
      <c r="G53" s="178"/>
      <c r="H53" s="178"/>
      <c r="I53" s="178"/>
      <c r="J53" s="178"/>
      <c r="K53" s="178"/>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9" t="s">
        <v>9</v>
      </c>
      <c r="C55" s="179"/>
      <c r="D55" s="179"/>
      <c r="E55" s="179"/>
      <c r="F55" s="38" t="s">
        <v>6</v>
      </c>
      <c r="G55" s="180">
        <f>F13</f>
        <v>2</v>
      </c>
      <c r="H55" s="181"/>
      <c r="I55" s="20" t="s">
        <v>7</v>
      </c>
      <c r="J55" s="180">
        <f>I13</f>
        <v>2</v>
      </c>
      <c r="K55" s="181"/>
      <c r="L55" s="19"/>
      <c r="M55" s="32"/>
      <c r="W55" s="32"/>
      <c r="X55" s="32"/>
      <c r="Y55" s="32"/>
    </row>
    <row r="56" spans="1:26" ht="16.899999999999999" customHeight="1" x14ac:dyDescent="0.15">
      <c r="A56" s="19"/>
      <c r="B56" s="176" t="s">
        <v>8</v>
      </c>
      <c r="C56" s="176"/>
      <c r="D56" s="176"/>
      <c r="E56" s="176"/>
      <c r="F56" s="176"/>
      <c r="G56" s="177" t="str">
        <f>E17</f>
        <v>必須</v>
      </c>
      <c r="H56" s="177"/>
      <c r="I56" s="177"/>
      <c r="J56" s="177"/>
      <c r="K56" s="177"/>
      <c r="L56" s="19"/>
      <c r="M56" s="32"/>
      <c r="W56" s="32"/>
      <c r="X56" s="32"/>
      <c r="Y56" s="32"/>
    </row>
    <row r="57" spans="1:26" ht="16.899999999999999" customHeight="1" x14ac:dyDescent="0.15">
      <c r="A57" s="19"/>
      <c r="B57" s="176" t="s">
        <v>12</v>
      </c>
      <c r="C57" s="176"/>
      <c r="D57" s="176"/>
      <c r="E57" s="176"/>
      <c r="F57" s="176"/>
      <c r="G57" s="177">
        <f>J17</f>
        <v>10</v>
      </c>
      <c r="H57" s="177"/>
      <c r="I57" s="177"/>
      <c r="J57" s="177"/>
      <c r="K57" s="177"/>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G096</v>
      </c>
      <c r="B3" s="71" t="str">
        <f>①会場条件に係るヒアリングシート!E2</f>
        <v>伝統芸能分野</v>
      </c>
      <c r="C3" s="71" t="str">
        <f>①会場条件に係るヒアリングシート!G2</f>
        <v>歌舞伎・能楽</v>
      </c>
      <c r="D3" s="71" t="str">
        <f>①会場条件に係るヒアリングシート!I2</f>
        <v>A区分</v>
      </c>
      <c r="E3" s="71" t="str">
        <f>①会場条件に係るヒアリングシート!K2</f>
        <v>G</v>
      </c>
      <c r="F3" s="71" t="str">
        <f>①会場条件に係るヒアリングシート!C3</f>
        <v>公益財団法人片山家能楽・京舞保存財団</v>
      </c>
      <c r="G3" s="71" t="str">
        <f>①会場条件に係るヒアリングシート!H3</f>
        <v>公益財団法人片山家能楽・京舞保存財団</v>
      </c>
      <c r="H3" s="71" t="str">
        <f>①会場条件に係るヒアリングシート!E9</f>
        <v>制限なし</v>
      </c>
      <c r="I3" s="71">
        <f>①会場条件に係るヒアリングシート!J9</f>
        <v>100</v>
      </c>
      <c r="J3" s="71">
        <f>①会場条件に係るヒアリングシート!F10</f>
        <v>8</v>
      </c>
      <c r="K3" s="71">
        <f>①会場条件に係るヒアリングシート!I10</f>
        <v>8</v>
      </c>
      <c r="L3" s="71" t="str">
        <f>①会場条件に係るヒアリングシート!F11</f>
        <v>制限なし</v>
      </c>
      <c r="M3" s="71" t="str">
        <f>①会場条件に係るヒアリングシート!F12</f>
        <v>可</v>
      </c>
      <c r="N3" s="71" t="str">
        <f>①会場条件に係るヒアリングシート!J12</f>
        <v>条件が合えば可</v>
      </c>
      <c r="O3" s="71">
        <f>①会場条件に係るヒアリングシート!F13</f>
        <v>2</v>
      </c>
      <c r="P3" s="71">
        <f>①会場条件に係るヒアリングシート!I13</f>
        <v>2</v>
      </c>
      <c r="Q3" s="71" t="str">
        <f>①会場条件に係るヒアリングシート!E14</f>
        <v>5割程度必要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f>①会場条件に係るヒアリングシート!J17</f>
        <v>10</v>
      </c>
      <c r="X3" s="71" t="str">
        <f>①会場条件に係るヒアリングシート!E18</f>
        <v>中型トラック</v>
      </c>
      <c r="Y3" s="71">
        <f>①会場条件に係るヒアリングシート!H18</f>
        <v>1</v>
      </c>
      <c r="Z3" s="71">
        <f>①会場条件に係るヒアリングシート!F19</f>
        <v>2</v>
      </c>
      <c r="AA3" s="71">
        <f>①会場条件に係るヒアリングシート!I19</f>
        <v>6.2</v>
      </c>
      <c r="AB3" s="71">
        <f>①会場条件に係るヒアリングシート!E20</f>
        <v>0</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１５分程度</v>
      </c>
      <c r="AV3" s="90" t="str">
        <f>①会場条件に係るヒアリングシート!F49</f>
        <v>本公演の30分前に集合</v>
      </c>
      <c r="AW3" s="90" t="str">
        <f>①会場条件に係るヒアリングシート!H49</f>
        <v>児童の謡と舞発表のリハーサル</v>
      </c>
      <c r="AX3" s="90" t="str">
        <f>①会場条件に係るヒアリングシート!J49</f>
        <v>発表を行う全児童の参加が必須となります。</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2024-12-06T04:47:15Z</dcterms:modified>
</cp:coreProperties>
</file>