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<sst xmlns="http://schemas.openxmlformats.org/spreadsheetml/2006/main" count="1472" uniqueCount="629">
  <si>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</si>
  <si>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</si>
  <si>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</si>
  <si>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</si>
  <si>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</si>
  <si>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</si>
  <si>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</si>
  <si>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</si>
  <si>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</si>
  <si>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</si>
  <si>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</si>
  <si>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</si>
  <si>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</si>
  <si>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</si>
  <si>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</si>
  <si>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</si>
  <si>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</si>
  <si>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</si>
  <si>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</si>
  <si>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</si>
  <si>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</si>
  <si>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</si>
  <si>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</si>
  <si>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</si>
  <si>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</si>
  <si>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</si>
  <si>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</si>
  <si>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</si>
  <si>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</si>
  <si>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</si>
  <si>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</si>
  <si>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</si>
  <si>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</si>
  <si>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</si>
  <si>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</si>
  <si>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</si>
  <si>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</si>
  <si>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</si>
  <si>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</si>
  <si>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</si>
  <si>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</si>
  <si>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</si>
  <si>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</si>
  <si>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</si>
  <si>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</si>
  <si>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</si>
  <si>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</si>
  <si>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</si>
  <si>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</si>
  <si>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</si>
  <si>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</si>
  <si>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</si>
  <si>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</si>
  <si>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</si>
  <si>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</si>
  <si>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</si>
  <si>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</si>
  <si>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</si>
  <si>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</si>
  <si>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</si>
  <si>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</si>
  <si>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</si>
  <si>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</si>
  <si>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</si>
  <si>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</si>
  <si>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</si>
  <si>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</si>
  <si>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</si>
  <si>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</si>
  <si>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</si>
  <si>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</si>
  <si>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</si>
  <si>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</si>
  <si>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</si>
  <si>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</si>
  <si>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</si>
  <si>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</si>
  <si>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</si>
  <si>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</si>
  <si>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</si>
  <si>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</si>
  <si>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</si>
  <si>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</si>
  <si>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</si>
  <si>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</si>
  <si>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</si>
  <si>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</si>
  <si>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</si>
  <si>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</si>
  <si>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</si>
  <si>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</si>
  <si>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</si>
  <si>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</si>
  <si>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</si>
  <si>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</si>
  <si>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</si>
  <si>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</si>
  <si>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</si>
  <si>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</si>
  <si>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</si>
  <si>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</si>
  <si>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</si>
  <si>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</si>
  <si>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</si>
  <si>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</si>
  <si>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</si>
  <si>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</si>
  <si>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</si>
  <si>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</si>
  <si>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</si>
  <si>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</si>
  <si>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</si>
  <si>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</si>
  <si>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</si>
  <si>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</si>
  <si>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</si>
  <si>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</si>
  <si>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</si>
  <si>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</si>
  <si>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</si>
  <si>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</si>
  <si>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</si>
  <si>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</si>
  <si>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</si>
  <si>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</si>
  <si>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</si>
  <si>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</si>
  <si>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</si>
  <si>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</si>
  <si>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</si>
  <si>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</si>
  <si>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</si>
  <si>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</si>
  <si>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</si>
  <si>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</si>
  <si>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</si>
  <si>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</si>
  <si>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</si>
  <si>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</si>
  <si>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</si>
  <si>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</si>
  <si>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</si>
  <si>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</si>
  <si>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</si>
  <si>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</si>
  <si>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</si>
  <si>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</si>
  <si>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</si>
  <si>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</si>
  <si>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</si>
  <si>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</si>
  <si>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</si>
  <si>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</si>
  <si>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</si>
  <si>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</si>
  <si>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</si>
  <si>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</si>
  <si>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</si>
  <si>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</si>
  <si>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</si>
  <si>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</si>
  <si>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</si>
  <si>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</si>
  <si>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</si>
  <si>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</si>
  <si>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</si>
  <si>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</si>
  <si>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</si>
  <si>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</si>
  <si>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</si>
  <si>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</si>
  <si>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</si>
  <si>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</si>
  <si>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</si>
  <si>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</si>
  <si>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</si>
  <si>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</si>
  <si>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</si>
  <si>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</si>
  <si>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</si>
  <si>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</si>
  <si>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</si>
  <si>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</si>
  <si>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</si>
  <si>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</si>
  <si>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</si>
  <si>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</si>
  <si>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</si>
  <si>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</si>
  <si>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</si>
  <si>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</si>
  <si>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</si>
  <si>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</si>
  <si>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</si>
  <si>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</si>
  <si>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</si>
  <si>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</si>
  <si>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</si>
  <si>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</si>
  <si>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</si>
  <si>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</si>
  <si>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</si>
  <si>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</si>
  <si>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</si>
  <si>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</si>
  <si>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</si>
  <si>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</si>
  <si>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</si>
  <si>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</si>
  <si>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</si>
  <si>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</si>
  <si>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</si>
  <si>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</si>
  <si>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</si>
  <si>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</si>
  <si>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</si>
  <si>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</si>
  <si>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</si>
  <si>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</si>
  <si>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</si>
  <si>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</si>
  <si>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</si>
  <si>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</si>
  <si>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</si>
  <si>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</si>
  <si>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</si>
  <si>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</si>
  <si>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</si>
  <si>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</si>
  <si>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</si>
  <si>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</si>
  <si>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</si>
  <si>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</si>
  <si>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</si>
  <si>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</si>
  <si>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</si>
  <si>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</si>
  <si>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</si>
  <si>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</si>
  <si>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</si>
  <si>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</si>
  <si>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</si>
  <si>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</si>
  <si>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</si>
  <si>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</si>
  <si>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</si>
  <si>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</si>
  <si>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</si>
  <si>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</si>
  <si>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</si>
  <si>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</si>
  <si>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</si>
  <si>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</si>
  <si>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</si>
  <si>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</si>
  <si>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</si>
  <si>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</si>
  <si>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</si>
  <si>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</si>
  <si>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</si>
  <si>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</si>
  <si>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</si>
  <si>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</si>
  <si>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</si>
  <si>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</si>
  <si>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</si>
  <si>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</si>
  <si>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</si>
  <si>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</si>
  <si>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</si>
  <si>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</si>
  <si>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</si>
  <si>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</si>
  <si>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</si>
  <si>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</si>
  <si>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</si>
  <si>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</si>
  <si>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</si>
  <si>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</si>
  <si>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</si>
  <si>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</si>
  <si>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</si>
  <si>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</si>
  <si>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</si>
  <si>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</si>
  <si>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</si>
  <si>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</si>
  <si>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</si>
  <si>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</si>
  <si>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</si>
  <si>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</si>
  <si>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</si>
  <si>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</si>
  <si>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</si>
  <si>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</si>
  <si>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</si>
  <si>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</si>
  <si>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</si>
  <si>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</si>
  <si>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</si>
  <si>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</si>
  <si>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</si>
  <si>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</si>
  <si>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</si>
  <si>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</si>
  <si>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</si>
  <si>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</si>
  <si>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</si>
  <si>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</si>
  <si>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</si>
  <si>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</si>
  <si>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</si>
  <si>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</si>
  <si>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</si>
  <si>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</si>
  <si>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</si>
  <si>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</si>
  <si>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</si>
  <si>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</si>
  <si>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</si>
  <si>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</si>
  <si>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</si>
  <si>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</si>
  <si>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</si>
  <si>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</si>
  <si>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</si>
  <si>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</si>
  <si>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</si>
  <si>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</si>
  <si>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</si>
  <si>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</si>
  <si>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</si>
  <si>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</si>
  <si>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</si>
  <si>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</si>
  <si>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</si>
  <si>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</si>
  <si>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</si>
  <si>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</si>
  <si>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</si>
  <si>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</si>
  <si>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</si>
  <si>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</si>
  <si>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</si>
  <si>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</si>
  <si>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</si>
  <si>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</si>
  <si>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</si>
  <si>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</si>
  <si>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</si>
  <si>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</si>
  <si>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</si>
  <si>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</si>
  <si>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</si>
  <si>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</si>
  <si>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</si>
  <si>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</si>
  <si>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</si>
  <si>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</si>
  <si>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</si>
  <si>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</si>
  <si>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</si>
  <si>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</si>
  <si>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</si>
  <si>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</si>
  <si>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</si>
  <si>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</si>
  <si>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</si>
  <si>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</si>
  <si>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</si>
  <si>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</si>
  <si>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</si>
  <si>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</si>
  <si>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</si>
  <si>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</si>
  <si>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</si>
  <si>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</si>
  <si>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</si>
  <si>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</si>
  <si>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</si>
  <si>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</si>
  <si>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</si>
  <si>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</si>
  <si>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</si>
  <si>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</si>
  <si>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</si>
  <si>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</si>
  <si>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</si>
  <si>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</si>
  <si>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</si>
  <si>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</si>
  <si>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</si>
  <si>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</si>
  <si>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</si>
  <si>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</si>
  <si>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</si>
  <si>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</si>
  <si>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</si>
  <si>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</si>
  <si>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</si>
  <si>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</si>
  <si>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</si>
  <si>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</si>
  <si>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</si>
  <si>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</si>
  <si>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</si>
  <si>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</si>
  <si>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</si>
  <si>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</si>
  <si>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</si>
  <si>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</si>
  <si>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</si>
  <si>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</si>
  <si>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</si>
  <si>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</si>
  <si>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</si>
  <si>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</si>
  <si>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</si>
  <si>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</si>
  <si>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</si>
  <si>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</si>
  <si>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</si>
  <si>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</si>
  <si>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</si>
  <si>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</si>
  <si>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</si>
  <si>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</si>
  <si>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</si>
  <si>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</si>
  <si>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</si>
  <si>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</si>
  <si>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</si>
  <si>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</si>
  <si>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</si>
  <si>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</si>
  <si>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</si>
  <si>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</si>
  <si>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</si>
  <si>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</si>
  <si>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</si>
  <si>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</si>
  <si>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</si>
  <si>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</si>
  <si>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</si>
  <si>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</si>
  <si>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</si>
  <si>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</si>
  <si>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</si>
  <si>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</si>
  <si>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</si>
  <si>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</si>
  <si>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</si>
  <si>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</si>
  <si>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</si>
  <si>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</si>
  <si>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</si>
  <si>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</si>
  <si>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</si>
  <si>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</si>
  <si>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</si>
  <si>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</si>
  <si>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</si>
  <si>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</si>
  <si>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</si>
  <si>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</si>
  <si>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</si>
  <si>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</si>
  <si>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</si>
  <si>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</si>
  <si>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</si>
  <si>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</si>
  <si>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</si>
  <si>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</si>
  <si>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</si>
  <si>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</si>
  <si>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</si>
  <si>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</si>
  <si>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</si>
  <si>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</si>
  <si>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</si>
  <si>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</si>
  <si>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</si>
  <si>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</si>
  <si>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</si>
  <si>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</si>
  <si>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</si>
  <si>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</si>
  <si>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</si>
  <si>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</si>
  <si>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</si>
  <si>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</si>
  <si>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</si>
  <si>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</si>
  <si>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</si>
  <si>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</si>
  <si>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</si>
  <si>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</si>
  <si>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</si>
  <si>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</si>
  <si>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</si>
  <si>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</si>
  <si>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</si>
  <si>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</si>
  <si>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</si>
  <si>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</si>
  <si>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</si>
  <si>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</si>
  <si>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</si>
  <si>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</si>
  <si>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</si>
  <si>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</si>
  <si>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</si>
  <si>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</si>
  <si>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</si>
  <si>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</si>
  <si>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</si>
  <si>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</si>
  <si>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</si>
  <si>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</si>
  <si>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</si>
  <si>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</si>
  <si>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</si>
  <si>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</si>
  <si>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</si>
  <si>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</si>
  <si>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</si>
  <si>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</si>
  <si>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</si>
  <si>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</si>
  <si>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</si>
  <si>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</si>
  <si>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</si>
  <si>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</si>
  <si>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</si>
  <si>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</si>
  <si>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</si>
  <si>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</si>
  <si>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</si>
  <si>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</si>
  <si>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</si>
  <si>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</si>
  <si>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</si>
  <si>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</si>
  <si>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</si>
  <si>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</si>
  <si>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</si>
  <si>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</si>
  <si>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</si>
  <si>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</si>
  <si>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</si>
  <si>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</si>
  <si>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</si>
  <si>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</si>
  <si>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</si>
  <si>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</si>
  <si>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</si>
  <si>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</si>
  <si>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</si>
  <si>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</si>
  <si>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</si>
  <si>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</si>
  <si>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</si>
  <si>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</si>
  <si>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</si>
  <si>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</si>
  <si>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</si>
  <si>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</si>
  <si>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</si>
  <si>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</si>
  <si>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</si>
  <si>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</si>
  <si>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</si>
  <si>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</si>
  <si>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</si>
  <si>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</si>
  <si>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</si>
  <si>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</si>
  <si>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</si>
  <si>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</si>
  <si>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</si>
  <si>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</si>
  <si>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</si>
  <si>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</si>
  <si>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</si>
  <si>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</si>
  <si>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</si>
  <si>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</si>
  <si>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</si>
  <si>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</si>
  <si>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</si>
  <si>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</si>
  <si>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</si>
  <si>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</si>
  <si>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</si>
  <si>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</si>
  <si>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</si>
  <si>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</si>
  <si>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</si>
  <si>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</si>
  <si>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</si>
  <si>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</si>
  <si>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</si>
  <si>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</si>
  <si>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</si>
  <si>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</si>
  <si>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</si>
  <si>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</si>
  <si>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</si>
  <si>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</si>
  <si>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</si>
  <si>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</si>
  <si>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</si>
  <si>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</si>
  <si>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</si>
  <si>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必ず使う</t>
  </si>
  <si>
    <t>応相談</t>
  </si>
  <si>
    <t>不可</t>
  </si>
  <si>
    <t>可</t>
    <phoneticPr fontId="1"/>
  </si>
  <si>
    <t>不要</t>
  </si>
  <si>
    <t>※トラック横付が不可の場合は、</t>
    <rPh sb="5" eb="7">
      <t>ヨコヅケ</t>
    </rPh>
    <rPh sb="8" eb="10">
      <t>フカ</t>
    </rPh>
    <rPh sb="11" eb="13">
      <t>バアイ</t>
    </rPh>
    <phoneticPr fontId="1"/>
  </si>
  <si>
    <t>搬入可能な入口まで10m以内の</t>
    <rPh sb="0" eb="2">
      <t>ハンニュウ</t>
    </rPh>
    <rPh sb="2" eb="4">
      <t>カノウ</t>
    </rPh>
    <rPh sb="5" eb="7">
      <t>イリグチ</t>
    </rPh>
    <rPh sb="12" eb="14">
      <t>イナイ</t>
    </rPh>
    <phoneticPr fontId="1"/>
  </si>
  <si>
    <t>平坦なルートの確保を</t>
    <rPh sb="0" eb="2">
      <t>ヘイタン</t>
    </rPh>
    <rPh sb="7" eb="9">
      <t>カクホ</t>
    </rPh>
    <phoneticPr fontId="1"/>
  </si>
  <si>
    <t>お願いいたします。</t>
    <rPh sb="1" eb="2">
      <t>ネガ</t>
    </rPh>
    <phoneticPr fontId="1"/>
  </si>
  <si>
    <t>ピアノが舞台上にある場合、フロア面への移動が不可の場合は事前にお知らせください。</t>
    <rPh sb="4" eb="7">
      <t>ブタイジョウ</t>
    </rPh>
    <rPh sb="10" eb="12">
      <t>バアイ</t>
    </rPh>
    <rPh sb="16" eb="17">
      <t>メン</t>
    </rPh>
    <rPh sb="19" eb="21">
      <t>イドウ</t>
    </rPh>
    <rPh sb="22" eb="24">
      <t>フカ</t>
    </rPh>
    <rPh sb="25" eb="27">
      <t>バアイ</t>
    </rPh>
    <rPh sb="28" eb="30">
      <t>ジゼン</t>
    </rPh>
    <rPh sb="32" eb="33">
      <t>シ</t>
    </rPh>
    <phoneticPr fontId="1"/>
  </si>
  <si>
    <t>楽譜をお送りいたしますので、事前に配布をお願いいたします。</t>
    <rPh sb="0" eb="2">
      <t>ガクフ</t>
    </rPh>
    <rPh sb="4" eb="5">
      <t>オク</t>
    </rPh>
    <rPh sb="14" eb="16">
      <t>ジゼン</t>
    </rPh>
    <rPh sb="17" eb="19">
      <t>ハイフ</t>
    </rPh>
    <rPh sb="21" eb="22">
      <t>ネガ</t>
    </rPh>
    <phoneticPr fontId="1"/>
  </si>
  <si>
    <t>本公演において参加児童、生徒の皆さんとベートヴェン交響曲第9番がオリジナルとなっている「希望の歌」を一緒に歌います。ワークショップでその曲の歌い方を指導いたしますが、可能であれば事前に楽譜の配布、休憩時間などに取り上げて頂いたり、給食時の校内放送でこの曲を流して頂くなど、事前に少しでもこの曲に接する機会を作って頂けると、実施がスムーズかと思います。※必須ではありませんので、可能な限りのご対応でかまいません。</t>
    <rPh sb="0" eb="3">
      <t>ホンコウエン</t>
    </rPh>
    <rPh sb="7" eb="11">
      <t>サンカジドウ</t>
    </rPh>
    <rPh sb="12" eb="14">
      <t>セイト</t>
    </rPh>
    <rPh sb="15" eb="16">
      <t>ミナ</t>
    </rPh>
    <rPh sb="25" eb="28">
      <t>コウキョウキョク</t>
    </rPh>
    <rPh sb="28" eb="29">
      <t>ダイ</t>
    </rPh>
    <rPh sb="30" eb="31">
      <t>バン</t>
    </rPh>
    <rPh sb="44" eb="46">
      <t>キボウ</t>
    </rPh>
    <rPh sb="47" eb="48">
      <t>ウタ</t>
    </rPh>
    <rPh sb="50" eb="52">
      <t>イッショ</t>
    </rPh>
    <rPh sb="53" eb="54">
      <t>ウタ</t>
    </rPh>
    <rPh sb="68" eb="69">
      <t>キョク</t>
    </rPh>
    <rPh sb="70" eb="71">
      <t>ウタ</t>
    </rPh>
    <rPh sb="72" eb="73">
      <t>カタ</t>
    </rPh>
    <rPh sb="74" eb="76">
      <t>シドウ</t>
    </rPh>
    <rPh sb="83" eb="85">
      <t>カノウ</t>
    </rPh>
    <rPh sb="89" eb="91">
      <t>ジゼン</t>
    </rPh>
    <rPh sb="92" eb="94">
      <t>ガクフ</t>
    </rPh>
    <rPh sb="95" eb="97">
      <t>ハイフ</t>
    </rPh>
    <rPh sb="98" eb="102">
      <t>キュウケイジカン</t>
    </rPh>
    <rPh sb="105" eb="106">
      <t>ト</t>
    </rPh>
    <rPh sb="107" eb="108">
      <t>ア</t>
    </rPh>
    <rPh sb="110" eb="111">
      <t>イタダ</t>
    </rPh>
    <rPh sb="115" eb="118">
      <t>キュウショクジ</t>
    </rPh>
    <rPh sb="119" eb="121">
      <t>コウナイ</t>
    </rPh>
    <rPh sb="121" eb="123">
      <t>ホウソウ</t>
    </rPh>
    <rPh sb="126" eb="127">
      <t>キョク</t>
    </rPh>
    <rPh sb="128" eb="129">
      <t>ナガ</t>
    </rPh>
    <rPh sb="131" eb="132">
      <t>イタダ</t>
    </rPh>
    <rPh sb="136" eb="138">
      <t>ジゼン</t>
    </rPh>
    <rPh sb="139" eb="140">
      <t>スコ</t>
    </rPh>
    <rPh sb="145" eb="146">
      <t>キョク</t>
    </rPh>
    <rPh sb="147" eb="148">
      <t>セッ</t>
    </rPh>
    <rPh sb="150" eb="152">
      <t>キカイ</t>
    </rPh>
    <rPh sb="153" eb="154">
      <t>ツク</t>
    </rPh>
    <rPh sb="156" eb="157">
      <t>イタダ</t>
    </rPh>
    <rPh sb="161" eb="163">
      <t>ジッシ</t>
    </rPh>
    <rPh sb="170" eb="171">
      <t>オモ</t>
    </rPh>
    <rPh sb="176" eb="178">
      <t>ヒッスウ</t>
    </rPh>
    <rPh sb="188" eb="190">
      <t>カノウ</t>
    </rPh>
    <rPh sb="191" eb="192">
      <t>カギ</t>
    </rPh>
    <rPh sb="195" eb="197">
      <t>タイオウ</t>
    </rPh>
    <phoneticPr fontId="1"/>
  </si>
  <si>
    <r>
      <t xml:space="preserve">歌の練習　                   「希望の歌」          </t>
    </r>
    <r>
      <rPr>
        <sz val="8"/>
        <rFont val="メイリオ"/>
        <family val="3"/>
        <charset val="128"/>
      </rPr>
      <t>（原曲：ベートーヴェン交響曲第9番「歓喜の歌」</t>
    </r>
    <rPh sb="0" eb="1">
      <t>ウタ</t>
    </rPh>
    <rPh sb="2" eb="4">
      <t>レンシュウ</t>
    </rPh>
    <rPh sb="25" eb="27">
      <t>キボウ</t>
    </rPh>
    <rPh sb="28" eb="29">
      <t>ウタ</t>
    </rPh>
    <rPh sb="41" eb="43">
      <t>ゲンキョク</t>
    </rPh>
    <rPh sb="51" eb="54">
      <t>コウキョウキョク</t>
    </rPh>
    <rPh sb="54" eb="55">
      <t>ダイ</t>
    </rPh>
    <rPh sb="56" eb="57">
      <t>バン</t>
    </rPh>
    <rPh sb="58" eb="60">
      <t>カンキ</t>
    </rPh>
    <rPh sb="61" eb="62">
      <t>ウタ</t>
    </rPh>
    <phoneticPr fontId="1"/>
  </si>
  <si>
    <r>
      <t xml:space="preserve">20分程度 　　　　　　　　　　　　　　　　　　　　　 </t>
    </r>
    <r>
      <rPr>
        <sz val="10"/>
        <rFont val="メイリオ"/>
        <family val="3"/>
        <charset val="128"/>
      </rPr>
      <t>←対象者はWSの人数制限もありますので、可能な限りで結構です。</t>
    </r>
    <rPh sb="2" eb="3">
      <t>フン</t>
    </rPh>
    <rPh sb="3" eb="5">
      <t>テイド</t>
    </rPh>
    <rPh sb="29" eb="32">
      <t>タイショウシャ</t>
    </rPh>
    <rPh sb="36" eb="38">
      <t>ニンズウ</t>
    </rPh>
    <rPh sb="38" eb="40">
      <t>セイゲン</t>
    </rPh>
    <rPh sb="48" eb="50">
      <t>カノウ</t>
    </rPh>
    <rPh sb="51" eb="52">
      <t>カギ</t>
    </rPh>
    <rPh sb="54" eb="56">
      <t>ケッコウ</t>
    </rPh>
    <phoneticPr fontId="1"/>
  </si>
  <si>
    <t>ワークショップ実施の時間外において　                        ＊休み時間など</t>
    <rPh sb="7" eb="9">
      <t>ジッシ</t>
    </rPh>
    <rPh sb="10" eb="13">
      <t>ジカンガイ</t>
    </rPh>
    <rPh sb="43" eb="44">
      <t>ヤス</t>
    </rPh>
    <rPh sb="45" eb="47">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</si>
</sst>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33"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66205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174625</xdr:colOff>
      <xdr:row>67</xdr:row>
      <xdr:rowOff>214312</xdr:rowOff>
    </xdr:from>
    <xdr:to>
      <xdr:col>9</xdr:col>
      <xdr:colOff>23813</xdr:colOff>
      <xdr:row>76</xdr:row>
      <xdr:rowOff>160261</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81188" y="22494875"/>
          <a:ext cx="4421188" cy="194619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136826</xdr:colOff>
      <xdr:row>67</xdr:row>
      <xdr:rowOff>142876</xdr:rowOff>
    </xdr:from>
    <xdr:to>
      <xdr:col>9</xdr:col>
      <xdr:colOff>137985</xdr:colOff>
      <xdr:row>76</xdr:row>
      <xdr:rowOff>161168</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1401" y="22589527"/>
          <a:ext cx="827858" cy="2201853"/>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2.7</a:t>
            </a:r>
            <a:r>
              <a:rPr kumimoji="1" lang="ja-JP" altLang="en-US" sz="1100" b="1"/>
              <a:t>ｍ</a:t>
            </a:r>
          </a:p>
        </xdr:txBody>
      </xdr:sp>
    </xdr:grpSp>
    <xdr:clientData/>
  </xdr:twoCellAnchor>
  <xdr:twoCellAnchor>
    <xdr:from>
      <xdr:col>3</xdr:col>
      <xdr:colOff>158749</xdr:colOff>
      <xdr:row>85</xdr:row>
      <xdr:rowOff>39686</xdr:rowOff>
    </xdr:from>
    <xdr:to>
      <xdr:col>9</xdr:col>
      <xdr:colOff>452436</xdr:colOff>
      <xdr:row>95</xdr:row>
      <xdr:rowOff>63500</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5312" y="26257249"/>
          <a:ext cx="4865687" cy="223043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27862" y="23510731"/>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199402</xdr:colOff>
      <xdr:row>100</xdr:row>
      <xdr:rowOff>15875</xdr:rowOff>
    </xdr:from>
    <xdr:to>
      <xdr:col>6</xdr:col>
      <xdr:colOff>682625</xdr:colOff>
      <xdr:row>103</xdr:row>
      <xdr:rowOff>70420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29965" y="29503688"/>
          <a:ext cx="1245223" cy="6022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13</xdr:col>
      <xdr:colOff>411103</xdr:colOff>
      <xdr:row>69</xdr:row>
      <xdr:rowOff>143924</xdr:rowOff>
    </xdr:from>
    <xdr:to>
      <xdr:col>22</xdr:col>
      <xdr:colOff>179268</xdr:colOff>
      <xdr:row>74</xdr:row>
      <xdr:rowOff>45925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904228" y="22868987"/>
          <a:ext cx="4340165" cy="10132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13</xdr:col>
      <xdr:colOff>229315</xdr:colOff>
      <xdr:row>82</xdr:row>
      <xdr:rowOff>109740</xdr:rowOff>
    </xdr:from>
    <xdr:to>
      <xdr:col>13</xdr:col>
      <xdr:colOff>229315</xdr:colOff>
      <xdr:row>84</xdr:row>
      <xdr:rowOff>47630</xdr:rowOff>
    </xdr:to>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8722440" y="25660553"/>
          <a:ext cx="0" cy="38239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452438</xdr:colOff>
      <xdr:row>81</xdr:row>
      <xdr:rowOff>150811</xdr:rowOff>
    </xdr:from>
    <xdr:to>
      <xdr:col>7</xdr:col>
      <xdr:colOff>444499</xdr:colOff>
      <xdr:row>85</xdr:row>
      <xdr:rowOff>79374</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4783617" y="25886283"/>
          <a:ext cx="818759" cy="89903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68810" y="23503829"/>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80392" y="23503829"/>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026572" y="22776912"/>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019670" y="22045772"/>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016633" y="21645899"/>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95249</xdr:colOff>
      <xdr:row>98</xdr:row>
      <xdr:rowOff>16925</xdr:rowOff>
    </xdr:from>
    <xdr:to>
      <xdr:col>7</xdr:col>
      <xdr:colOff>142875</xdr:colOff>
      <xdr:row>99</xdr:row>
      <xdr:rowOff>134955</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3599730" y="29822986"/>
          <a:ext cx="1701022" cy="360648"/>
          <a:chOff x="1076477" y="15070666"/>
          <a:chExt cx="4382078" cy="372547"/>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1076483" y="15118719"/>
            <a:ext cx="4382072" cy="3244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400" b="1"/>
              <a:t>　　　間口タテヨコ２</a:t>
            </a:r>
            <a:r>
              <a:rPr kumimoji="1" lang="en-US" altLang="ja-JP" sz="1400" b="1"/>
              <a:t>m</a:t>
            </a:r>
            <a:endParaRPr kumimoji="1" lang="ja-JP" altLang="en-US" sz="1400" b="1"/>
          </a:p>
        </xdr:txBody>
      </xdr:sp>
    </xdr:grpSp>
    <xdr:clientData/>
  </xdr:twoCellAnchor>
  <xdr:twoCellAnchor>
    <xdr:from>
      <xdr:col>1</xdr:col>
      <xdr:colOff>496918</xdr:colOff>
      <xdr:row>63</xdr:row>
      <xdr:rowOff>174625</xdr:rowOff>
    </xdr:from>
    <xdr:to>
      <xdr:col>3</xdr:col>
      <xdr:colOff>-1</xdr:colOff>
      <xdr:row>66</xdr:row>
      <xdr:rowOff>31750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79481" y="21542375"/>
          <a:ext cx="1027081" cy="5476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　　　　　　　確保が必要</a:t>
          </a:r>
        </a:p>
      </xdr:txBody>
    </xdr:sp>
    <xdr:clientData/>
  </xdr:twoCellAnchor>
  <xdr:twoCellAnchor>
    <xdr:from>
      <xdr:col>9</xdr:col>
      <xdr:colOff>211317</xdr:colOff>
      <xdr:row>64</xdr:row>
      <xdr:rowOff>158750</xdr:rowOff>
    </xdr:from>
    <xdr:to>
      <xdr:col>10</xdr:col>
      <xdr:colOff>373063</xdr:colOff>
      <xdr:row>67</xdr:row>
      <xdr:rowOff>55563</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489880" y="21756688"/>
          <a:ext cx="923746" cy="5794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269875</xdr:colOff>
      <xdr:row>59</xdr:row>
      <xdr:rowOff>140166</xdr:rowOff>
    </xdr:from>
    <xdr:to>
      <xdr:col>19</xdr:col>
      <xdr:colOff>265043</xdr:colOff>
      <xdr:row>65</xdr:row>
      <xdr:rowOff>60647</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2120960" y="20771675"/>
          <a:ext cx="10760215" cy="1268359"/>
          <a:chOff x="5627919" y="11153727"/>
          <a:chExt cx="9661777" cy="1280133"/>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5627919" y="11851164"/>
            <a:ext cx="4142797" cy="5826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t>※</a:t>
            </a:r>
            <a:r>
              <a:rPr kumimoji="1" lang="ja-JP" altLang="en-US" sz="1000"/>
              <a:t>体育館舞台上を通らず舞台上下の通り抜けが可能であるのが理想です。</a:t>
            </a:r>
            <a:endParaRPr kumimoji="1" lang="en-US" altLang="ja-JP" sz="1000"/>
          </a:p>
          <a:p>
            <a:r>
              <a:rPr kumimoji="1" lang="ja-JP" altLang="en-US" sz="1000"/>
              <a:t>　　不可の場合は別の方法で調整しますので、その旨事前にお知らせください。</a:t>
            </a:r>
            <a:endParaRPr kumimoji="1" lang="en-US" altLang="ja-JP" sz="1000"/>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47631" y="20641171"/>
          <a:ext cx="1694106" cy="262101"/>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206441</xdr:colOff>
      <xdr:row>77</xdr:row>
      <xdr:rowOff>62877</xdr:rowOff>
    </xdr:from>
    <xdr:to>
      <xdr:col>4</xdr:col>
      <xdr:colOff>718861</xdr:colOff>
      <xdr:row>80</xdr:row>
      <xdr:rowOff>49186</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913004" y="24565940"/>
          <a:ext cx="1274420" cy="6213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373752</xdr:colOff>
      <xdr:row>59</xdr:row>
      <xdr:rowOff>124584</xdr:rowOff>
    </xdr:from>
    <xdr:ext cx="1185581" cy="425758"/>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556315" y="20571584"/>
          <a:ext cx="1185581"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出演者の待機、</a:t>
          </a:r>
          <a:endParaRPr kumimoji="1" lang="en-US" altLang="ja-JP" sz="1000"/>
        </a:p>
        <a:p>
          <a:r>
            <a:rPr kumimoji="1" lang="ja-JP" altLang="en-US" sz="1000"/>
            <a:t>衣裳早替えで使用</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9</xdr:col>
      <xdr:colOff>103187</xdr:colOff>
      <xdr:row>59</xdr:row>
      <xdr:rowOff>77041</xdr:rowOff>
    </xdr:from>
    <xdr:ext cx="1127126" cy="573834"/>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6381750" y="20524041"/>
          <a:ext cx="1127126" cy="57383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t>出演者の待機、</a:t>
          </a:r>
          <a:endParaRPr kumimoji="1" lang="en-US" altLang="ja-JP" sz="1000"/>
        </a:p>
        <a:p>
          <a:r>
            <a:rPr kumimoji="1" lang="ja-JP" altLang="en-US" sz="1000"/>
            <a:t>衣裳早替えで使用</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416524</xdr:colOff>
      <xdr:row>80</xdr:row>
      <xdr:rowOff>36548</xdr:rowOff>
    </xdr:from>
    <xdr:to>
      <xdr:col>6</xdr:col>
      <xdr:colOff>752129</xdr:colOff>
      <xdr:row>82</xdr:row>
      <xdr:rowOff>132855</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rot="10632981" flipV="1">
          <a:off x="3647087" y="25174611"/>
          <a:ext cx="1097605" cy="509057"/>
        </a:xfrm>
        <a:prstGeom prst="ellipse">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指揮者</a:t>
          </a:r>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528517</xdr:colOff>
      <xdr:row>94</xdr:row>
      <xdr:rowOff>105719</xdr:rowOff>
    </xdr:from>
    <xdr:ext cx="978153"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711080" y="28323532"/>
          <a:ext cx="978153"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26146</xdr:colOff>
      <xdr:row>65</xdr:row>
      <xdr:rowOff>221036</xdr:rowOff>
    </xdr:from>
    <xdr:to>
      <xdr:col>1</xdr:col>
      <xdr:colOff>203106</xdr:colOff>
      <xdr:row>96</xdr:row>
      <xdr:rowOff>212725</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8709" y="22049161"/>
          <a:ext cx="176960" cy="68100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82444" y="20714838"/>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0" zoomScale="106" zoomScaleNormal="106" zoomScaleSheetLayoutView="106" workbookViewId="0">
      <selection activeCell="H48" sqref="H48:I48"/>
    </sheetView>
  </sheetViews>
  <sheetFormatPr defaultColWidth="9" defaultRowHeight="18.75" x14ac:dyDescent="0.15"/>
  <cols>
    <col min="1" max="1" width="2.625" style="18" customWidth="1"/>
    <col min="2" max="10" width="10.875" style="18" customWidth="1"/>
    <col min="11" max="11" width="12.3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549</v>
      </c>
      <c r="D2" s="27" t="s">
        <v>5</v>
      </c>
      <c r="E2" s="29" t="str">
        <f>VLOOKUP($C$2,'R7_制作団体一覧'!A:H,2,FALSE)</f>
        <v>音楽</v>
      </c>
      <c r="F2" s="26" t="s">
        <v>2</v>
      </c>
      <c r="G2" s="30" t="str">
        <f>VLOOKUP($C$2,'R7_制作団体一覧'!A:H,3,FALSE)</f>
        <v>合唱</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公益財団法人東京二期会</v>
      </c>
      <c r="D3" s="163"/>
      <c r="E3" s="163"/>
      <c r="F3" s="163"/>
      <c r="G3" s="27" t="s">
        <v>4</v>
      </c>
      <c r="H3" s="164" t="str">
        <f>VLOOKUP($C$2,'R7_制作団体一覧'!A:H,7,FALSE)</f>
        <v>公益財団法人東京二期会</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613</v>
      </c>
      <c r="F9" s="167"/>
      <c r="G9" s="118" t="s">
        <v>47</v>
      </c>
      <c r="H9" s="168"/>
      <c r="I9" s="168"/>
      <c r="J9" s="47"/>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7.2</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v>1</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616</v>
      </c>
      <c r="G12" s="175"/>
      <c r="H12" s="176" t="s">
        <v>45</v>
      </c>
      <c r="I12" s="177"/>
      <c r="J12" s="178" t="s">
        <v>617</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618</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614</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615</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1</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2.2999999999999998</v>
      </c>
      <c r="G19" s="63" t="s">
        <v>40</v>
      </c>
      <c r="H19" s="64" t="s">
        <v>55</v>
      </c>
      <c r="I19" s="62">
        <v>8</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24"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59.45" customHeight="1" x14ac:dyDescent="0.15">
      <c r="A26" s="21"/>
      <c r="B26" s="120" t="s">
        <v>95</v>
      </c>
      <c r="C26" s="120"/>
      <c r="D26" s="120"/>
      <c r="E26" s="121" t="s">
        <v>625</v>
      </c>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t="s">
        <v>623</v>
      </c>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10" t="s">
        <v>627</v>
      </c>
      <c r="E47" s="111"/>
      <c r="F47" s="112" t="s">
        <v>628</v>
      </c>
      <c r="G47" s="113"/>
      <c r="H47" s="112" t="s">
        <v>626</v>
      </c>
      <c r="I47" s="113"/>
      <c r="J47" s="112" t="s">
        <v>624</v>
      </c>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0"/>
      <c r="E48" s="111"/>
      <c r="F48" s="112"/>
      <c r="G48" s="113"/>
      <c r="H48" s="112"/>
      <c r="I48" s="113"/>
      <c r="J48" s="112"/>
      <c r="K48" s="113"/>
      <c r="L48" s="21"/>
      <c r="M48" s="43"/>
      <c r="N48" s="43"/>
      <c r="O48" s="43"/>
      <c r="P48" s="43"/>
      <c r="Q48" s="43"/>
      <c r="R48" s="43"/>
      <c r="S48" s="43"/>
      <c r="T48" s="43"/>
      <c r="U48" s="43"/>
      <c r="V48" s="43"/>
      <c r="W48" s="43"/>
      <c r="X48" s="43"/>
      <c r="Y48" s="43"/>
      <c r="Z48" s="43"/>
    </row>
    <row r="49" spans="1:26" ht="80.45" customHeight="1" x14ac:dyDescent="0.15">
      <c r="A49" s="21"/>
      <c r="B49" s="73" t="s">
        <v>429</v>
      </c>
      <c r="C49" s="82"/>
      <c r="D49" s="110"/>
      <c r="E49" s="111"/>
      <c r="F49" s="112"/>
      <c r="G49" s="113"/>
      <c r="H49" s="112"/>
      <c r="I49" s="113"/>
      <c r="J49" s="112"/>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2</v>
      </c>
      <c r="H55" s="100"/>
      <c r="I55" s="20" t="s">
        <v>7</v>
      </c>
      <c r="J55" s="99">
        <f>I13</f>
        <v>2</v>
      </c>
      <c r="K55" s="100"/>
      <c r="L55" s="19"/>
      <c r="M55" s="32"/>
      <c r="W55" s="32"/>
      <c r="X55" s="32"/>
      <c r="Y55" s="32"/>
    </row>
    <row r="56" spans="1:26" ht="16.899999999999999" customHeight="1" x14ac:dyDescent="0.15">
      <c r="A56" s="19"/>
      <c r="B56" s="94" t="s">
        <v>8</v>
      </c>
      <c r="C56" s="94"/>
      <c r="D56" s="94"/>
      <c r="E56" s="94"/>
      <c r="F56" s="94"/>
      <c r="G56" s="95" t="str">
        <f>E17</f>
        <v>応相談</v>
      </c>
      <c r="H56" s="95"/>
      <c r="I56" s="95"/>
      <c r="J56" s="95"/>
      <c r="K56" s="95"/>
      <c r="L56" s="19"/>
      <c r="M56" s="32"/>
      <c r="W56" s="32"/>
      <c r="X56" s="32"/>
      <c r="Y56" s="32"/>
    </row>
    <row r="57" spans="1:26" ht="16.899999999999999"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t="s">
        <v>619</v>
      </c>
      <c r="D99" s="19"/>
      <c r="E99" s="19"/>
      <c r="F99" s="19"/>
      <c r="G99" s="19"/>
      <c r="H99" s="19"/>
      <c r="I99" s="19"/>
      <c r="J99" s="19"/>
      <c r="K99" s="19"/>
      <c r="L99" s="19"/>
    </row>
    <row r="100" spans="1:26" ht="13.15" customHeight="1" x14ac:dyDescent="0.15">
      <c r="B100" s="19"/>
      <c r="C100" s="19" t="s">
        <v>620</v>
      </c>
      <c r="D100" s="19"/>
      <c r="E100" s="19"/>
      <c r="F100" s="19"/>
      <c r="G100" s="19"/>
      <c r="I100" s="19"/>
      <c r="J100" s="19"/>
      <c r="K100" s="19"/>
    </row>
    <row r="101" spans="1:26" ht="13.5" customHeight="1" x14ac:dyDescent="0.15">
      <c r="C101" s="18" t="s">
        <v>621</v>
      </c>
    </row>
    <row r="102" spans="1:26" ht="13.15" customHeight="1" x14ac:dyDescent="0.15">
      <c r="C102" s="18" t="s">
        <v>622</v>
      </c>
    </row>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c r="H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5"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6" t="s">
        <v>472</v>
      </c>
      <c r="F20" s="197"/>
      <c r="G20" s="197"/>
      <c r="H20" s="197"/>
      <c r="I20" s="197"/>
      <c r="J20" s="197"/>
      <c r="K20" s="198"/>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95"/>
      <c r="F26" s="195"/>
      <c r="G26" s="195"/>
      <c r="H26" s="195"/>
      <c r="I26" s="195"/>
      <c r="J26" s="195"/>
      <c r="K26" s="19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2</v>
      </c>
      <c r="H55" s="100"/>
      <c r="I55" s="20" t="s">
        <v>7</v>
      </c>
      <c r="J55" s="99">
        <f>I13</f>
        <v>2</v>
      </c>
      <c r="K55" s="100"/>
      <c r="L55" s="19"/>
      <c r="M55" s="32"/>
      <c r="W55" s="32"/>
      <c r="X55" s="32"/>
      <c r="Y55" s="32"/>
    </row>
    <row r="56" spans="1:26" ht="16.899999999999999" customHeight="1" x14ac:dyDescent="0.15">
      <c r="A56" s="19"/>
      <c r="B56" s="94" t="s">
        <v>8</v>
      </c>
      <c r="C56" s="94"/>
      <c r="D56" s="94"/>
      <c r="E56" s="94"/>
      <c r="F56" s="94"/>
      <c r="G56" s="95" t="str">
        <f>E17</f>
        <v>必須</v>
      </c>
      <c r="H56" s="95"/>
      <c r="I56" s="95"/>
      <c r="J56" s="95"/>
      <c r="K56" s="95"/>
      <c r="L56" s="19"/>
      <c r="M56" s="32"/>
      <c r="W56" s="32"/>
      <c r="X56" s="32"/>
      <c r="Y56" s="32"/>
    </row>
    <row r="57" spans="1:26" ht="16.899999999999999"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H099</v>
      </c>
      <c r="B3" s="71" t="str">
        <f>①会場条件に係るヒアリングシート!E2</f>
        <v>音楽</v>
      </c>
      <c r="C3" s="71" t="str">
        <f>①会場条件に係るヒアリングシート!G2</f>
        <v>合唱</v>
      </c>
      <c r="D3" s="71" t="str">
        <f>①会場条件に係るヒアリングシート!I2</f>
        <v>A区分</v>
      </c>
      <c r="E3" s="71" t="str">
        <f>①会場条件に係るヒアリングシート!K2</f>
        <v>H</v>
      </c>
      <c r="F3" s="71" t="str">
        <f>①会場条件に係るヒアリングシート!C3</f>
        <v>公益財団法人東京二期会</v>
      </c>
      <c r="G3" s="71" t="str">
        <f>①会場条件に係るヒアリングシート!H3</f>
        <v>公益財団法人東京二期会</v>
      </c>
      <c r="H3" s="71" t="str">
        <f>①会場条件に係るヒアリングシート!E9</f>
        <v>2F以上可(エレベーター必須)</v>
      </c>
      <c r="I3" s="71">
        <f>①会場条件に係るヒアリングシート!J9</f>
        <v>0</v>
      </c>
      <c r="J3" s="71">
        <f>①会場条件に係るヒアリングシート!F10</f>
        <v>7.2</v>
      </c>
      <c r="K3" s="71">
        <f>①会場条件に係るヒアリングシート!I10</f>
        <v>3</v>
      </c>
      <c r="L3" s="71">
        <f>①会場条件に係るヒアリングシート!F11</f>
        <v>1</v>
      </c>
      <c r="M3" s="71" t="str">
        <f>①会場条件に係るヒアリングシート!F12</f>
        <v>不可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8</v>
      </c>
      <c r="AB3" s="71">
        <f>①会場条件に係るヒアリングシート!E20</f>
        <v>0</v>
      </c>
      <c r="AC3" s="71" t="str">
        <f>①会場条件に係るヒアリングシート!E25</f>
        <v>要</v>
      </c>
      <c r="AD3" s="71" t="str">
        <f>①会場条件に係るヒアリングシート!E26</f>
        <v>本公演において参加児童、生徒の皆さんとベートヴェン交響曲第9番がオリジナルとなっている「希望の歌」を一緒に歌います。ワークショップでその曲の歌い方を指導いたしますが、可能であれば事前に楽譜の配布、休憩時間などに取り上げて頂いたり、給食時の校内放送でこの曲を流して頂くなど、事前に少しでもこの曲に接する機会を作って頂けると、実施がスムーズかと思います。※必須ではありませんので、可能な限りのご対応でかまいません。</v>
      </c>
      <c r="AE3" s="71" t="str">
        <f>①会場条件に係るヒアリングシート!C33</f>
        <v>ピアノが舞台上にある場合、フロア面への移動が不可の場合は事前にお知らせください。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t="str">
        <f>①会場条件に係るヒアリングシート!C47</f>
        <v>鑑賞対象となる児童・生徒全員</v>
      </c>
      <c r="AK3" s="92" t="str">
        <f>①会場条件に係るヒアリングシート!D47</f>
        <v>20分程度 　　　　　　　　　　　　　　　　　　　　　 ←対象者はWSの人数制限もありますので、可能な限りで結構です。</v>
      </c>
      <c r="AL3" s="92" t="str">
        <f>①会場条件に係るヒアリングシート!F47</f>
        <v>ワークショップ実施の時間外において　                        ＊休み時間など</v>
      </c>
      <c r="AM3" s="92" t="str">
        <f>①会場条件に係るヒアリングシート!H47</f>
        <v>歌の練習　                   「希望の歌」          （原曲：ベートーヴェン交響曲第9番「歓喜の歌」</v>
      </c>
      <c r="AN3" s="92" t="str">
        <f>①会場条件に係るヒアリングシート!J47</f>
        <v>楽譜をお送りいたしますので、事前に配布をお願いいたします。</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2024-12-07T05:49:53Z</cp:lastPrinted>
  <dcterms:created xsi:type="dcterms:W3CDTF">2017-09-27T00:12:11Z</dcterms:created>
  <dcterms:modified xsi:type="dcterms:W3CDTF">2024-12-11T08:07:24Z</dcterms:modified>
</cp:coreProperties>
</file>