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<sst xmlns="http://schemas.openxmlformats.org/spreadsheetml/2006/main" count="1470" uniqueCount="624">
  <si>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</si>
  <si>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</si>
  <si>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</si>
  <si>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</si>
  <si>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</si>
  <si>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</si>
  <si>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</si>
  <si>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</si>
  <si>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</si>
  <si>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</si>
  <si>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</si>
  <si>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</si>
  <si>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</si>
  <si>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</si>
  <si>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</si>
  <si>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</si>
  <si>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</si>
  <si>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</si>
  <si>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</si>
  <si>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</si>
  <si>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</si>
  <si>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</si>
  <si>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</si>
  <si>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</si>
  <si>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</si>
  <si>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</si>
  <si>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</si>
  <si>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</si>
  <si>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</si>
  <si>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</si>
  <si>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</si>
  <si>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</si>
  <si>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</si>
  <si>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</si>
  <si>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</si>
  <si>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</si>
  <si>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</si>
  <si>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</si>
  <si>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</si>
  <si>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</si>
  <si>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</si>
  <si>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</si>
  <si>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</si>
  <si>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</si>
  <si>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</si>
  <si>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</si>
  <si>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</si>
  <si>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</si>
  <si>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</si>
  <si>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</si>
  <si>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</si>
  <si>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</si>
  <si>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</si>
  <si>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</si>
  <si>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</si>
  <si>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</si>
  <si>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</si>
  <si>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</si>
  <si>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</si>
  <si>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</si>
  <si>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</si>
  <si>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</si>
  <si>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</si>
  <si>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</si>
  <si>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</si>
  <si>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</si>
  <si>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</si>
  <si>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</si>
  <si>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</si>
  <si>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</si>
  <si>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</si>
  <si>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</si>
  <si>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</si>
  <si>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</si>
  <si>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</si>
  <si>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</si>
  <si>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</si>
  <si>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</si>
  <si>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</si>
  <si>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</si>
  <si>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</si>
  <si>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</si>
  <si>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</si>
  <si>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</si>
  <si>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</si>
  <si>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</si>
  <si>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</si>
  <si>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</si>
  <si>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</si>
  <si>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</si>
  <si>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</si>
  <si>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</si>
  <si>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</si>
  <si>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</si>
  <si>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</si>
  <si>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</si>
  <si>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</si>
  <si>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</si>
  <si>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</si>
  <si>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</si>
  <si>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</si>
  <si>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</si>
  <si>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</si>
  <si>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</si>
  <si>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</si>
  <si>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</si>
  <si>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</si>
  <si>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</si>
  <si>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</si>
  <si>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</si>
  <si>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</si>
  <si>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</si>
  <si>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</si>
  <si>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</si>
  <si>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</si>
  <si>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</si>
  <si>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</si>
  <si>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</si>
  <si>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</si>
  <si>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</si>
  <si>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</si>
  <si>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</si>
  <si>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</si>
  <si>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</si>
  <si>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</si>
  <si>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</si>
  <si>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</si>
  <si>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</si>
  <si>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</si>
  <si>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</si>
  <si>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</si>
  <si>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</si>
  <si>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</si>
  <si>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</si>
  <si>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</si>
  <si>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</si>
  <si>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</si>
  <si>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</si>
  <si>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</si>
  <si>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</si>
  <si>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</si>
  <si>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</si>
  <si>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</si>
  <si>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</si>
  <si>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</si>
  <si>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</si>
  <si>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</si>
  <si>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</si>
  <si>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</si>
  <si>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</si>
  <si>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</si>
  <si>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</si>
  <si>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</si>
  <si>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</si>
  <si>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</si>
  <si>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</si>
  <si>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</si>
  <si>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</si>
  <si>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</si>
  <si>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</si>
  <si>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</si>
  <si>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</si>
  <si>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</si>
  <si>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</si>
  <si>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</si>
  <si>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</si>
  <si>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</si>
  <si>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</si>
  <si>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</si>
  <si>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</si>
  <si>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</si>
  <si>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</si>
  <si>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</si>
  <si>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</si>
  <si>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</si>
  <si>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</si>
  <si>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</si>
  <si>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</si>
  <si>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</si>
  <si>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</si>
  <si>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</si>
  <si>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</si>
  <si>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</si>
  <si>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</si>
  <si>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</si>
  <si>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</si>
  <si>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</si>
  <si>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</si>
  <si>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</si>
  <si>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</si>
  <si>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</si>
  <si>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</si>
  <si>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</si>
  <si>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</si>
  <si>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</si>
  <si>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</si>
  <si>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</si>
  <si>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</si>
  <si>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</si>
  <si>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</si>
  <si>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</si>
  <si>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</si>
  <si>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</si>
  <si>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</si>
  <si>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</si>
  <si>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</si>
  <si>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</si>
  <si>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</si>
  <si>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</si>
  <si>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</si>
  <si>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</si>
  <si>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</si>
  <si>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</si>
  <si>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</si>
  <si>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</si>
  <si>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</si>
  <si>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</si>
  <si>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</si>
  <si>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</si>
  <si>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</si>
  <si>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</si>
  <si>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</si>
  <si>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</si>
  <si>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</si>
  <si>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</si>
  <si>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</si>
  <si>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</si>
  <si>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</si>
  <si>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</si>
  <si>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</si>
  <si>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</si>
  <si>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</si>
  <si>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</si>
  <si>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</si>
  <si>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</si>
  <si>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</si>
  <si>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</si>
  <si>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</si>
  <si>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</si>
  <si>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</si>
  <si>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</si>
  <si>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</si>
  <si>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</si>
  <si>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</si>
  <si>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</si>
  <si>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</si>
  <si>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</si>
  <si>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</si>
  <si>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</si>
  <si>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</si>
  <si>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</si>
  <si>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</si>
  <si>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</si>
  <si>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</si>
  <si>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</si>
  <si>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</si>
  <si>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</si>
  <si>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</si>
  <si>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</si>
  <si>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</si>
  <si>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</si>
  <si>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</si>
  <si>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</si>
  <si>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</si>
  <si>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</si>
  <si>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</si>
  <si>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</si>
  <si>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</si>
  <si>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</si>
  <si>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</si>
  <si>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</si>
  <si>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</si>
  <si>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</si>
  <si>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</si>
  <si>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</si>
  <si>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</si>
  <si>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</si>
  <si>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</si>
  <si>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</si>
  <si>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</si>
  <si>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</si>
  <si>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</si>
  <si>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</si>
  <si>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</si>
  <si>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</si>
  <si>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</si>
  <si>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</si>
  <si>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</si>
  <si>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</si>
  <si>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</si>
  <si>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</si>
  <si>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</si>
  <si>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</si>
  <si>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</si>
  <si>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</si>
  <si>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</si>
  <si>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</si>
  <si>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</si>
  <si>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</si>
  <si>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</si>
  <si>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</si>
  <si>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</si>
  <si>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</si>
  <si>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</si>
  <si>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</si>
  <si>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</si>
  <si>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</si>
  <si>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</si>
  <si>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</si>
  <si>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</si>
  <si>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</si>
  <si>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</si>
  <si>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</si>
  <si>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</si>
  <si>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</si>
  <si>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</si>
  <si>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</si>
  <si>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</si>
  <si>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</si>
  <si>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</si>
  <si>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</si>
  <si>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</si>
  <si>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</si>
  <si>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</si>
  <si>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</si>
  <si>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</si>
  <si>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</si>
  <si>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</si>
  <si>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</si>
  <si>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</si>
  <si>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</si>
  <si>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</si>
  <si>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</si>
  <si>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</si>
  <si>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</si>
  <si>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</si>
  <si>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</si>
  <si>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</si>
  <si>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</si>
  <si>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</si>
  <si>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</si>
  <si>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</si>
  <si>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</si>
  <si>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</si>
  <si>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</si>
  <si>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</si>
  <si>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</si>
  <si>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</si>
  <si>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</si>
  <si>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</si>
  <si>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</si>
  <si>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</si>
  <si>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</si>
  <si>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</si>
  <si>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</si>
  <si>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</si>
  <si>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</si>
  <si>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</si>
  <si>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</si>
  <si>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</si>
  <si>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</si>
  <si>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</si>
  <si>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</si>
  <si>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</si>
  <si>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</si>
  <si>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</si>
  <si>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</si>
  <si>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</si>
  <si>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</si>
  <si>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</si>
  <si>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</si>
  <si>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</si>
  <si>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</si>
  <si>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</si>
  <si>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</si>
  <si>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</si>
  <si>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</si>
  <si>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</si>
  <si>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</si>
  <si>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</si>
  <si>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</si>
  <si>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</si>
  <si>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</si>
  <si>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</si>
  <si>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</si>
  <si>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</si>
  <si>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</si>
  <si>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</si>
  <si>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</si>
  <si>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</si>
  <si>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</si>
  <si>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</si>
  <si>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</si>
  <si>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</si>
  <si>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</si>
  <si>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</si>
  <si>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</si>
  <si>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</si>
  <si>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</si>
  <si>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</si>
  <si>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</si>
  <si>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</si>
  <si>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</si>
  <si>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</si>
  <si>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</si>
  <si>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</si>
  <si>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</si>
  <si>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</si>
  <si>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</si>
  <si>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</si>
  <si>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</si>
  <si>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</si>
  <si>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</si>
  <si>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</si>
  <si>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</si>
  <si>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</si>
  <si>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</si>
  <si>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</si>
  <si>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</si>
  <si>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</si>
  <si>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</si>
  <si>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</si>
  <si>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</si>
  <si>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</si>
  <si>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</si>
  <si>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</si>
  <si>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</si>
  <si>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</si>
  <si>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</si>
  <si>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</si>
  <si>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</si>
  <si>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</si>
  <si>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</si>
  <si>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</si>
  <si>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</si>
  <si>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</si>
  <si>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</si>
  <si>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</si>
  <si>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</si>
  <si>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</si>
  <si>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</si>
  <si>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</si>
  <si>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</si>
  <si>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</si>
  <si>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</si>
  <si>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</si>
  <si>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</si>
  <si>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</si>
  <si>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</si>
  <si>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</si>
  <si>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</si>
  <si>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</si>
  <si>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</si>
  <si>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</si>
  <si>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</si>
  <si>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</si>
  <si>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</si>
  <si>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</si>
  <si>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</si>
  <si>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</si>
  <si>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</si>
  <si>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</si>
  <si>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</si>
  <si>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</si>
  <si>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</si>
  <si>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</si>
  <si>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</si>
  <si>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</si>
  <si>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</si>
  <si>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</si>
  <si>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</si>
  <si>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</si>
  <si>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</si>
  <si>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</si>
  <si>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</si>
  <si>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</si>
  <si>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</si>
  <si>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</si>
  <si>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</si>
  <si>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</si>
  <si>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</si>
  <si>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</si>
  <si>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</si>
  <si>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</si>
  <si>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</si>
  <si>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</si>
  <si>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</si>
  <si>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</si>
  <si>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</si>
  <si>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</si>
  <si>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</si>
  <si>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</si>
  <si>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</si>
  <si>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</si>
  <si>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</si>
  <si>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</si>
  <si>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</si>
  <si>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</si>
  <si>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</si>
  <si>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</si>
  <si>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</si>
  <si>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</si>
  <si>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</si>
  <si>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</si>
  <si>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</si>
  <si>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</si>
  <si>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</si>
  <si>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</si>
  <si>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</si>
  <si>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</si>
  <si>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</si>
  <si>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</si>
  <si>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</si>
  <si>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</si>
  <si>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</si>
  <si>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</si>
  <si>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</si>
  <si>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</si>
  <si>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</si>
  <si>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</si>
  <si>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</si>
  <si>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</si>
  <si>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</si>
  <si>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</si>
  <si>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</si>
  <si>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</si>
  <si>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</si>
  <si>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</si>
  <si>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</si>
  <si>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</si>
  <si>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</si>
  <si>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</si>
  <si>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</si>
  <si>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</si>
  <si>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</si>
  <si>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</si>
  <si>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</si>
  <si>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</si>
  <si>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</si>
  <si>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</si>
  <si>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</si>
  <si>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</si>
  <si>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</si>
  <si>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</si>
  <si>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</si>
  <si>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</si>
  <si>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</si>
  <si>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</si>
  <si>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</si>
  <si>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</si>
  <si>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</si>
  <si>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</si>
  <si>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</si>
  <si>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</si>
  <si>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</si>
  <si>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</si>
  <si>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</si>
  <si>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</si>
  <si>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</si>
  <si>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</si>
  <si>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</si>
  <si>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</si>
  <si>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</si>
  <si>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</si>
  <si>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</si>
  <si>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</si>
  <si>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</si>
  <si>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</si>
  <si>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</si>
  <si>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</si>
  <si>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</si>
  <si>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</si>
  <si>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</si>
  <si>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</si>
  <si>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</si>
  <si>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</si>
  <si>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</si>
  <si>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</si>
  <si>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</si>
  <si>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</si>
  <si>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</si>
  <si>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</si>
  <si>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</si>
  <si>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</si>
  <si>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</si>
  <si>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</si>
  <si>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</si>
  <si>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</si>
  <si>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</si>
  <si>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</si>
  <si>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</si>
  <si>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</si>
  <si>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</si>
  <si>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</si>
  <si>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</si>
  <si>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</si>
  <si>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</si>
  <si>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</si>
  <si>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</si>
  <si>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</si>
  <si>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</si>
  <si>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</si>
  <si>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</si>
  <si>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</si>
  <si>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</si>
  <si>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</si>
  <si>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</si>
  <si>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</si>
  <si>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</si>
  <si>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</si>
  <si>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</si>
  <si>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</si>
  <si>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</si>
  <si>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使わない</t>
  </si>
  <si>
    <t>応相談</t>
  </si>
  <si>
    <t>または</t>
    <phoneticPr fontId="1"/>
  </si>
  <si>
    <t>　　</t>
    <phoneticPr fontId="1"/>
  </si>
  <si>
    <t>A3A38:L104</t>
    <phoneticPr fontId="1"/>
  </si>
  <si>
    <t>7割程度必要</t>
  </si>
  <si>
    <t>車両に関して：搬入は中型トラック１台です。劇団員移動車のハイエース含め２台となります。ワークショップはハイエース１台で訪問します。中型トラックの車高は3.46mです。</t>
    <rPh sb="0" eb="2">
      <t xml:space="preserve">シャリョウニカンシテ </t>
    </rPh>
    <rPh sb="7" eb="9">
      <t xml:space="preserve">ハンニュウハ </t>
    </rPh>
    <rPh sb="10" eb="12">
      <t xml:space="preserve">チュウガタ </t>
    </rPh>
    <rPh sb="17" eb="18">
      <t xml:space="preserve">ダイ </t>
    </rPh>
    <rPh sb="21" eb="24">
      <t xml:space="preserve">ゲキダンイン </t>
    </rPh>
    <rPh sb="24" eb="27">
      <t xml:space="preserve">イドウシャ </t>
    </rPh>
    <rPh sb="33" eb="34">
      <t xml:space="preserve">フクメ </t>
    </rPh>
    <rPh sb="36" eb="37">
      <t xml:space="preserve">ダイト </t>
    </rPh>
    <rPh sb="59" eb="61">
      <t xml:space="preserve">ホウモンシマス </t>
    </rPh>
    <rPh sb="65" eb="67">
      <t xml:space="preserve">チュウガタ </t>
    </rPh>
    <rPh sb="72" eb="74">
      <t xml:space="preserve">シャコウ </t>
    </rPh>
    <phoneticPr fontId="1"/>
  </si>
  <si>
    <t>４５分程度</t>
    <rPh sb="2" eb="5">
      <t xml:space="preserve">フンテイド </t>
    </rPh>
    <phoneticPr fontId="1"/>
  </si>
  <si>
    <t>本公演前の１時限</t>
    <rPh sb="0" eb="3">
      <t>ホンコウエン</t>
    </rPh>
    <rPh sb="3" eb="4">
      <t xml:space="preserve">マエ </t>
    </rPh>
    <rPh sb="6" eb="8">
      <t xml:space="preserve">ジゲン </t>
    </rPh>
    <phoneticPr fontId="1"/>
  </si>
  <si>
    <t>共演部分、児童のセリフ部分含むリハーサル</t>
    <rPh sb="0" eb="2">
      <t>キョウエ</t>
    </rPh>
    <rPh sb="2" eb="4">
      <t xml:space="preserve">ブブン </t>
    </rPh>
    <rPh sb="5" eb="7">
      <t xml:space="preserve">ジドウノ </t>
    </rPh>
    <rPh sb="11" eb="13">
      <t xml:space="preserve">ブブン </t>
    </rPh>
    <rPh sb="13" eb="14">
      <t xml:space="preserve">フクム </t>
    </rPh>
    <phoneticPr fontId="1"/>
  </si>
  <si>
    <t>舞台裏機材もあり、本公演上演にあたり危険の無いようアナウンスする時間も含みます。</t>
    <rPh sb="0" eb="3">
      <t xml:space="preserve">ブタイウラ </t>
    </rPh>
    <rPh sb="3" eb="5">
      <t xml:space="preserve">キザイモアリ </t>
    </rPh>
    <rPh sb="9" eb="12">
      <t xml:space="preserve">ホンコウエン </t>
    </rPh>
    <rPh sb="12" eb="14">
      <t xml:space="preserve">ジョウエン </t>
    </rPh>
    <rPh sb="18" eb="20">
      <t xml:space="preserve">キケンノ </t>
    </rPh>
    <rPh sb="21" eb="22">
      <t xml:space="preserve">ナイヨウ </t>
    </rPh>
    <rPh sb="32" eb="34">
      <t xml:space="preserve">ジカンモ </t>
    </rPh>
    <rPh sb="35" eb="36">
      <t xml:space="preserve">フクミマス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</si>
</sst>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6610" y="1142326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21267</xdr:rowOff>
    </xdr:from>
    <xdr:to>
      <xdr:col>9</xdr:col>
      <xdr:colOff>197929</xdr:colOff>
      <xdr:row>76</xdr:row>
      <xdr:rowOff>53567</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51085" y="24193201"/>
          <a:ext cx="5158118" cy="274918"/>
          <a:chOff x="1076477" y="14926050"/>
          <a:chExt cx="4160761" cy="329747"/>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26050"/>
            <a:ext cx="1056317" cy="32974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16</xdr:col>
      <xdr:colOff>423333</xdr:colOff>
      <xdr:row>102</xdr:row>
      <xdr:rowOff>90715</xdr:rowOff>
    </xdr:from>
    <xdr:to>
      <xdr:col>26</xdr:col>
      <xdr:colOff>21166</xdr:colOff>
      <xdr:row>117</xdr:row>
      <xdr:rowOff>152703</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281833" y="30443715"/>
          <a:ext cx="5238750" cy="34592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318497</xdr:colOff>
      <xdr:row>74</xdr:row>
      <xdr:rowOff>19569</xdr:rowOff>
    </xdr:from>
    <xdr:to>
      <xdr:col>21</xdr:col>
      <xdr:colOff>23162</xdr:colOff>
      <xdr:row>78</xdr:row>
      <xdr:rowOff>106778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975664" y="23937902"/>
          <a:ext cx="4657665" cy="10608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14</xdr:col>
      <xdr:colOff>36543</xdr:colOff>
      <xdr:row>96</xdr:row>
      <xdr:rowOff>70881</xdr:rowOff>
    </xdr:from>
    <xdr:to>
      <xdr:col>16</xdr:col>
      <xdr:colOff>137583</xdr:colOff>
      <xdr:row>108</xdr:row>
      <xdr:rowOff>70689</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794376" y="29196214"/>
          <a:ext cx="1201707" cy="24445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441504</xdr:colOff>
      <xdr:row>89</xdr:row>
      <xdr:rowOff>65206</xdr:rowOff>
    </xdr:from>
    <xdr:to>
      <xdr:col>18</xdr:col>
      <xdr:colOff>328083</xdr:colOff>
      <xdr:row>99</xdr:row>
      <xdr:rowOff>161145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300004" y="27528956"/>
          <a:ext cx="987246" cy="24771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42335</xdr:colOff>
      <xdr:row>80</xdr:row>
      <xdr:rowOff>180662</xdr:rowOff>
    </xdr:from>
    <xdr:to>
      <xdr:col>9</xdr:col>
      <xdr:colOff>275167</xdr:colOff>
      <xdr:row>95</xdr:row>
      <xdr:rowOff>148167</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894418" y="25506579"/>
          <a:ext cx="5185832" cy="352350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387811</xdr:colOff>
      <xdr:row>77</xdr:row>
      <xdr:rowOff>58807</xdr:rowOff>
    </xdr:from>
    <xdr:to>
      <xdr:col>2</xdr:col>
      <xdr:colOff>783167</xdr:colOff>
      <xdr:row>77</xdr:row>
      <xdr:rowOff>58807</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588894" y="24707390"/>
          <a:ext cx="1220856"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239644</xdr:colOff>
      <xdr:row>77</xdr:row>
      <xdr:rowOff>63041</xdr:rowOff>
    </xdr:from>
    <xdr:to>
      <xdr:col>10</xdr:col>
      <xdr:colOff>560917</xdr:colOff>
      <xdr:row>77</xdr:row>
      <xdr:rowOff>63041</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7044727" y="24711624"/>
          <a:ext cx="1146773"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10706</xdr:colOff>
      <xdr:row>59</xdr:row>
      <xdr:rowOff>47395</xdr:rowOff>
    </xdr:from>
    <xdr:to>
      <xdr:col>1</xdr:col>
      <xdr:colOff>211668</xdr:colOff>
      <xdr:row>67</xdr:row>
      <xdr:rowOff>105832</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211789" y="20388562"/>
          <a:ext cx="200962" cy="193168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2863</xdr:colOff>
      <xdr:row>67</xdr:row>
      <xdr:rowOff>190500</xdr:rowOff>
    </xdr:from>
    <xdr:to>
      <xdr:col>1</xdr:col>
      <xdr:colOff>179916</xdr:colOff>
      <xdr:row>96</xdr:row>
      <xdr:rowOff>228600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203946" y="22404917"/>
          <a:ext cx="177053" cy="694901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224119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103095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81</xdr:row>
      <xdr:rowOff>42209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0" y="2555862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13</xdr:col>
      <xdr:colOff>444500</xdr:colOff>
      <xdr:row>71</xdr:row>
      <xdr:rowOff>207519</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9652000" y="2339560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5</xdr:col>
      <xdr:colOff>804334</xdr:colOff>
      <xdr:row>66</xdr:row>
      <xdr:rowOff>95251</xdr:rowOff>
    </xdr:from>
    <xdr:ext cx="2581393" cy="325667"/>
    <xdr:sp macro="" textlink="">
      <xdr:nvSpPr>
        <xdr:cNvPr id="138" name="テキスト ボックス 137">
          <a:extLst>
            <a:ext uri="{FF2B5EF4-FFF2-40B4-BE49-F238E27FC236}">
              <a16:creationId xmlns:a16="http://schemas.microsoft.com/office/drawing/2014/main" id="{3185B311-C69F-E84A-B06D-A45E41E8520F}"/>
            </a:ext>
          </a:extLst>
        </xdr:cNvPr>
        <xdr:cNvSpPr txBox="1"/>
      </xdr:nvSpPr>
      <xdr:spPr>
        <a:xfrm>
          <a:off x="4307417" y="22066251"/>
          <a:ext cx="2581393"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配電盤がこちら側にある場合</a:t>
          </a:r>
        </a:p>
      </xdr:txBody>
    </xdr:sp>
    <xdr:clientData/>
  </xdr:oneCellAnchor>
  <xdr:oneCellAnchor>
    <xdr:from>
      <xdr:col>9</xdr:col>
      <xdr:colOff>42333</xdr:colOff>
      <xdr:row>65</xdr:row>
      <xdr:rowOff>21166</xdr:rowOff>
    </xdr:from>
    <xdr:ext cx="473078" cy="325667"/>
    <xdr:sp macro="" textlink="">
      <xdr:nvSpPr>
        <xdr:cNvPr id="139" name="テキスト ボックス 138">
          <a:extLst>
            <a:ext uri="{FF2B5EF4-FFF2-40B4-BE49-F238E27FC236}">
              <a16:creationId xmlns:a16="http://schemas.microsoft.com/office/drawing/2014/main" id="{960C5EDB-ABB4-4B47-88E9-85F3DB441F3E}"/>
            </a:ext>
          </a:extLst>
        </xdr:cNvPr>
        <xdr:cNvSpPr txBox="1"/>
      </xdr:nvSpPr>
      <xdr:spPr>
        <a:xfrm>
          <a:off x="6847416" y="21759333"/>
          <a:ext cx="473078"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例</a:t>
          </a:r>
          <a:r>
            <a:rPr kumimoji="1" lang="en-US" altLang="ja-JP" sz="1400"/>
            <a:t>)</a:t>
          </a:r>
          <a:endParaRPr kumimoji="1" lang="ja-JP" altLang="en-US" sz="1400"/>
        </a:p>
      </xdr:txBody>
    </xdr:sp>
    <xdr:clientData/>
  </xdr:oneCellAnchor>
  <xdr:twoCellAnchor>
    <xdr:from>
      <xdr:col>9</xdr:col>
      <xdr:colOff>709083</xdr:colOff>
      <xdr:row>63</xdr:row>
      <xdr:rowOff>105833</xdr:rowOff>
    </xdr:from>
    <xdr:to>
      <xdr:col>10</xdr:col>
      <xdr:colOff>573263</xdr:colOff>
      <xdr:row>67</xdr:row>
      <xdr:rowOff>12140</xdr:rowOff>
    </xdr:to>
    <xdr:sp macro="" textlink="">
      <xdr:nvSpPr>
        <xdr:cNvPr id="140" name="テキスト ボックス 139">
          <a:extLst>
            <a:ext uri="{FF2B5EF4-FFF2-40B4-BE49-F238E27FC236}">
              <a16:creationId xmlns:a16="http://schemas.microsoft.com/office/drawing/2014/main" id="{E19D657A-F385-984B-BDD2-45B114559982}"/>
            </a:ext>
          </a:extLst>
        </xdr:cNvPr>
        <xdr:cNvSpPr txBox="1"/>
      </xdr:nvSpPr>
      <xdr:spPr>
        <a:xfrm>
          <a:off x="7514166" y="21378333"/>
          <a:ext cx="689680" cy="8482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配電盤</a:t>
          </a:r>
          <a:endParaRPr kumimoji="1" lang="en-US" altLang="ja-JP" sz="1200" b="1">
            <a:solidFill>
              <a:schemeClr val="bg2">
                <a:lumMod val="25000"/>
              </a:schemeClr>
            </a:solidFill>
          </a:endParaRPr>
        </a:p>
      </xdr:txBody>
    </xdr:sp>
    <xdr:clientData/>
  </xdr:twoCellAnchor>
  <xdr:oneCellAnchor>
    <xdr:from>
      <xdr:col>9</xdr:col>
      <xdr:colOff>508236</xdr:colOff>
      <xdr:row>77</xdr:row>
      <xdr:rowOff>137584</xdr:rowOff>
    </xdr:from>
    <xdr:ext cx="899347" cy="1190609"/>
    <xdr:sp macro="" textlink="">
      <xdr:nvSpPr>
        <xdr:cNvPr id="144" name="テキスト ボックス 143">
          <a:extLst>
            <a:ext uri="{FF2B5EF4-FFF2-40B4-BE49-F238E27FC236}">
              <a16:creationId xmlns:a16="http://schemas.microsoft.com/office/drawing/2014/main" id="{C926FFFD-E895-F34C-9E40-EA9F92E51CCB}"/>
            </a:ext>
          </a:extLst>
        </xdr:cNvPr>
        <xdr:cNvSpPr txBox="1"/>
      </xdr:nvSpPr>
      <xdr:spPr>
        <a:xfrm>
          <a:off x="7313319" y="24786167"/>
          <a:ext cx="899347" cy="11906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袖幕</a:t>
          </a:r>
          <a:endParaRPr kumimoji="1" lang="en-US" altLang="ja-JP" sz="1200"/>
        </a:p>
        <a:p>
          <a:r>
            <a:rPr kumimoji="1" lang="ja-JP" altLang="en-US" sz="1200"/>
            <a:t>又は</a:t>
          </a:r>
          <a:endParaRPr kumimoji="1" lang="en-US" altLang="ja-JP" sz="1200"/>
        </a:p>
        <a:p>
          <a:r>
            <a:rPr kumimoji="1" lang="ja-JP" altLang="en-US" sz="1200"/>
            <a:t>パーティション</a:t>
          </a:r>
        </a:p>
      </xdr:txBody>
    </xdr:sp>
    <xdr:clientData/>
  </xdr:oneCellAnchor>
  <xdr:oneCellAnchor>
    <xdr:from>
      <xdr:col>1</xdr:col>
      <xdr:colOff>709084</xdr:colOff>
      <xdr:row>77</xdr:row>
      <xdr:rowOff>158750</xdr:rowOff>
    </xdr:from>
    <xdr:ext cx="899347" cy="1190609"/>
    <xdr:sp macro="" textlink="">
      <xdr:nvSpPr>
        <xdr:cNvPr id="145" name="テキスト ボックス 144">
          <a:extLst>
            <a:ext uri="{FF2B5EF4-FFF2-40B4-BE49-F238E27FC236}">
              <a16:creationId xmlns:a16="http://schemas.microsoft.com/office/drawing/2014/main" id="{9F16F014-D29E-6D4E-8CC9-315D9450C339}"/>
            </a:ext>
          </a:extLst>
        </xdr:cNvPr>
        <xdr:cNvSpPr txBox="1"/>
      </xdr:nvSpPr>
      <xdr:spPr>
        <a:xfrm>
          <a:off x="910167" y="24807333"/>
          <a:ext cx="899347" cy="11906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袖幕</a:t>
          </a:r>
          <a:endParaRPr kumimoji="1" lang="en-US" altLang="ja-JP" sz="1200"/>
        </a:p>
        <a:p>
          <a:r>
            <a:rPr kumimoji="1" lang="ja-JP" altLang="en-US" sz="1200"/>
            <a:t>又は</a:t>
          </a:r>
          <a:endParaRPr kumimoji="1" lang="en-US" altLang="ja-JP" sz="1200"/>
        </a:p>
        <a:p>
          <a:r>
            <a:rPr kumimoji="1" lang="ja-JP" altLang="en-US" sz="1200"/>
            <a:t>パーティション</a:t>
          </a:r>
        </a:p>
      </xdr:txBody>
    </xdr:sp>
    <xdr:clientData/>
  </xdr:oneCellAnchor>
  <xdr:twoCellAnchor>
    <xdr:from>
      <xdr:col>7</xdr:col>
      <xdr:colOff>550334</xdr:colOff>
      <xdr:row>98</xdr:row>
      <xdr:rowOff>42334</xdr:rowOff>
    </xdr:from>
    <xdr:to>
      <xdr:col>9</xdr:col>
      <xdr:colOff>394930</xdr:colOff>
      <xdr:row>103</xdr:row>
      <xdr:rowOff>20317</xdr:rowOff>
    </xdr:to>
    <xdr:sp macro="" textlink="">
      <xdr:nvSpPr>
        <xdr:cNvPr id="146" name="正方形/長方形 145">
          <a:extLst>
            <a:ext uri="{FF2B5EF4-FFF2-40B4-BE49-F238E27FC236}">
              <a16:creationId xmlns:a16="http://schemas.microsoft.com/office/drawing/2014/main" id="{6A5F7239-E619-7A42-BBC3-CBE470433A9B}"/>
            </a:ext>
          </a:extLst>
        </xdr:cNvPr>
        <xdr:cNvSpPr/>
      </xdr:nvSpPr>
      <xdr:spPr>
        <a:xfrm>
          <a:off x="5704417" y="29643917"/>
          <a:ext cx="1495596" cy="94106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　トラック</a:t>
          </a:r>
          <a:endParaRPr kumimoji="1" lang="en-US" altLang="ja-JP" sz="1400" b="1">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H19" sqref="H19"/>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t="s">
        <v>616</v>
      </c>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172</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有限会社劇団角笛</v>
      </c>
      <c r="D3" s="161"/>
      <c r="E3" s="161"/>
      <c r="F3" s="161"/>
      <c r="G3" s="27" t="s">
        <v>4</v>
      </c>
      <c r="H3" s="162" t="str">
        <f>VLOOKUP($C$2,'R7_制作団体一覧'!A:H,7,FALSE)</f>
        <v>有限会社劇団角笛</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60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12</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1.8</v>
      </c>
      <c r="G13" s="51" t="s">
        <v>40</v>
      </c>
      <c r="H13" s="49" t="s">
        <v>7</v>
      </c>
      <c r="I13" s="50">
        <v>1.8</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618</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613</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614</v>
      </c>
      <c r="F17" s="124"/>
      <c r="G17" s="125" t="s">
        <v>53</v>
      </c>
      <c r="H17" s="126"/>
      <c r="I17" s="126"/>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2.31</v>
      </c>
      <c r="G19" s="63" t="s">
        <v>40</v>
      </c>
      <c r="H19" s="64" t="s">
        <v>55</v>
      </c>
      <c r="I19" s="62">
        <v>6.96</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619</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t="s">
        <v>617</v>
      </c>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620</v>
      </c>
      <c r="E49" s="109"/>
      <c r="F49" s="110" t="s">
        <v>621</v>
      </c>
      <c r="G49" s="111"/>
      <c r="H49" s="110" t="s">
        <v>622</v>
      </c>
      <c r="I49" s="111"/>
      <c r="J49" s="110" t="s">
        <v>623</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1.8</v>
      </c>
      <c r="H55" s="98"/>
      <c r="I55" s="20" t="s">
        <v>7</v>
      </c>
      <c r="J55" s="97">
        <f>I13</f>
        <v>1.8</v>
      </c>
      <c r="K55" s="98"/>
      <c r="L55" s="19"/>
      <c r="M55" s="32"/>
      <c r="W55" s="32"/>
      <c r="X55" s="32"/>
      <c r="Y55" s="32"/>
    </row>
    <row r="56" spans="1:26" ht="17.100000000000001" customHeight="1" x14ac:dyDescent="0.15">
      <c r="A56" s="19"/>
      <c r="B56" s="92" t="s">
        <v>8</v>
      </c>
      <c r="C56" s="92"/>
      <c r="D56" s="92"/>
      <c r="E56" s="92"/>
      <c r="F56" s="92"/>
      <c r="G56" s="93" t="str">
        <f>E17</f>
        <v>応相談</v>
      </c>
      <c r="H56" s="93"/>
      <c r="I56" s="93"/>
      <c r="J56" s="93"/>
      <c r="K56" s="93"/>
      <c r="L56" s="19"/>
      <c r="M56" s="32"/>
      <c r="W56" s="32"/>
      <c r="X56" s="32"/>
      <c r="Y56" s="32"/>
    </row>
    <row r="57" spans="1:26" ht="17.100000000000001" customHeight="1" x14ac:dyDescent="0.15">
      <c r="A57" s="19"/>
      <c r="B57" s="92" t="s">
        <v>12</v>
      </c>
      <c r="C57" s="92"/>
      <c r="D57" s="92"/>
      <c r="E57" s="92"/>
      <c r="F57" s="92"/>
      <c r="G57" s="93">
        <f>J17</f>
        <v>20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c r="H101" s="18" t="s">
        <v>615</v>
      </c>
    </row>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20">
      <formula>#REF!="令和元年度の応募時に提出した"</formula>
    </cfRule>
    <cfRule type="expression" dxfId="42" priority="19">
      <formula>#REF!="令和2年度の応募時に提出した"</formula>
    </cfRule>
    <cfRule type="expression" dxfId="41" priority="18">
      <formula>#REF!="令和3年度の応募時に提出した"</formula>
    </cfRule>
    <cfRule type="expression" dxfId="40" priority="17">
      <formula>#REF!="令和4年度の応募時に提出した"</formula>
    </cfRule>
  </conditionalFormatting>
  <conditionalFormatting sqref="B25:B27 B46:B50">
    <cfRule type="expression" dxfId="39" priority="1">
      <formula>#REF!="令和4年度の応募時に提出した"</formula>
    </cfRule>
    <cfRule type="expression" dxfId="38" priority="4">
      <formula>#REF!="令和元年度の応募時に提出した"</formula>
    </cfRule>
    <cfRule type="expression" dxfId="37" priority="2">
      <formula>#REF!="令和3年度の応募時に提出した"</formula>
    </cfRule>
    <cfRule type="expression" dxfId="36" priority="3">
      <formula>#REF!="令和2年度の応募時に提出した"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8">
      <formula>#REF!="令和元年度の応募時に提出した"</formula>
    </cfRule>
    <cfRule type="expression" dxfId="25" priority="7">
      <formula>#REF!="令和2年度の応募時に提出した"</formula>
    </cfRule>
    <cfRule type="expression" dxfId="24" priority="6">
      <formula>#REF!="令和3年度の応募時に提出した"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69" fitToHeight="2"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6">
      <formula>#REF!="令和元年度の応募時に提出した"</formula>
    </cfRule>
    <cfRule type="expression" dxfId="22" priority="35">
      <formula>#REF!="令和2年度の応募時に提出した"</formula>
    </cfRule>
    <cfRule type="expression" dxfId="21" priority="34">
      <formula>#REF!="令和3年度の応募時に提出した"</formula>
    </cfRule>
    <cfRule type="expression" dxfId="20" priority="33">
      <formula>#REF!="令和4年度の応募時に提出した"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6">
      <formula>#REF!="令和3年度の応募時に提出した"</formula>
    </cfRule>
    <cfRule type="expression" dxfId="14" priority="8">
      <formula>#REF!="令和元年度の応募時に提出した"</formula>
    </cfRule>
    <cfRule type="expression" dxfId="13" priority="7">
      <formula>#REF!="令和2年度の応募時に提出した"</formula>
    </cfRule>
    <cfRule type="expression" dxfId="12" priority="5">
      <formula>#REF!="令和4年度の応募時に提出した"</formula>
    </cfRule>
  </conditionalFormatting>
  <conditionalFormatting sqref="G15:G16">
    <cfRule type="expression" dxfId="11" priority="12">
      <formula>#REF!="令和元年度の応募時に提出した"</formula>
    </cfRule>
    <cfRule type="expression" dxfId="10" priority="11">
      <formula>#REF!="令和2年度の応募時に提出した"</formula>
    </cfRule>
    <cfRule type="expression" dxfId="9" priority="10">
      <formula>#REF!="令和3年度の応募時に提出した"</formula>
    </cfRule>
    <cfRule type="expression" dxfId="8" priority="9">
      <formula>#REF!="令和4年度の応募時に提出した"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2">
      <formula>#REF!="令和3年度の応募時に提出した"</formula>
    </cfRule>
    <cfRule type="expression" dxfId="4" priority="3">
      <formula>#REF!="令和2年度の応募時に提出した"</formula>
    </cfRule>
  </conditionalFormatting>
  <conditionalFormatting sqref="J15">
    <cfRule type="expression" dxfId="3" priority="15">
      <formula>#REF!="令和2年度の応募時に提出した"</formula>
    </cfRule>
    <cfRule type="expression" dxfId="2" priority="16">
      <formula>#REF!="令和元年度の応募時に提出した"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H104</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H</v>
      </c>
      <c r="F3" s="71" t="str">
        <f>①会場条件に係るヒアリングシート!C3</f>
        <v>有限会社劇団角笛</v>
      </c>
      <c r="G3" s="71" t="str">
        <f>①会場条件に係るヒアリングシート!H3</f>
        <v>有限会社劇団角笛</v>
      </c>
      <c r="H3" s="71" t="str">
        <f>①会場条件に係るヒアリングシート!E9</f>
        <v>2F以上応相談</v>
      </c>
      <c r="I3" s="71">
        <f>①会場条件に係るヒアリングシート!J9</f>
        <v>60</v>
      </c>
      <c r="J3" s="71">
        <f>①会場条件に係るヒアリングシート!F10</f>
        <v>12</v>
      </c>
      <c r="K3" s="71">
        <f>①会場条件に係るヒアリングシート!I10</f>
        <v>7</v>
      </c>
      <c r="L3" s="71">
        <f>①会場条件に係るヒアリングシート!F11</f>
        <v>5</v>
      </c>
      <c r="M3" s="71" t="str">
        <f>①会場条件に係るヒアリングシート!F12</f>
        <v>条件が合えば可</v>
      </c>
      <c r="N3" s="71" t="str">
        <f>①会場条件に係るヒアリングシート!J12</f>
        <v>条件が合えば可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2.31</v>
      </c>
      <c r="AA3" s="71">
        <f>①会場条件に係るヒアリングシート!I19</f>
        <v>6.96</v>
      </c>
      <c r="AB3" s="71" t="str">
        <f>①会場条件に係るヒアリングシート!E20</f>
        <v>車両に関して：搬入は中型トラック１台です。劇団員移動車のハイエース含め２台となります。ワークショップはハイエース１台で訪問します。中型トラックの車高は3.46mです。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４５分程度</v>
      </c>
      <c r="AV3" s="90" t="str">
        <f>①会場条件に係るヒアリングシート!F49</f>
        <v>本公演前の１時限</v>
      </c>
      <c r="AW3" s="90" t="str">
        <f>①会場条件に係るヒアリングシート!H49</f>
        <v>共演部分、児童のセリフ部分含むリハーサル</v>
      </c>
      <c r="AX3" s="90" t="str">
        <f>①会場条件に係るヒアリングシート!J49</f>
        <v>舞台裏機材もあり、本公演上演にあたり危険の無いようアナウンスする時間も含みます。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2024-12-09T00:12:40Z</cp:lastPrinted>
  <dcterms:created xsi:type="dcterms:W3CDTF">2017-09-27T00:12:11Z</dcterms:created>
  <dcterms:modified xsi:type="dcterms:W3CDTF">2024-12-11T08:08:06Z</dcterms:modified>
</cp:coreProperties>
</file>