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6485" windowHeight="1189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<sst xmlns="http://schemas.openxmlformats.org/spreadsheetml/2006/main" count="1476" uniqueCount="629">
  <si>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</si>
  <si>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</si>
  <si>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</si>
  <si>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</si>
  <si>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</si>
  <si>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</si>
  <si>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</si>
  <si>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</si>
  <si>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</si>
  <si>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</si>
  <si>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</si>
  <si>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</si>
  <si>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</si>
  <si>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</si>
  <si>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</si>
  <si>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</si>
  <si>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</si>
  <si>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</si>
  <si>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</si>
  <si>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</si>
  <si>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</si>
  <si>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</si>
  <si>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</si>
  <si>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</si>
  <si>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</si>
  <si>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</si>
  <si>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</si>
  <si>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</si>
  <si>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</si>
  <si>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</si>
  <si>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</si>
  <si>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</si>
  <si>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</si>
  <si>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</si>
  <si>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</si>
  <si>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</si>
  <si>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</si>
  <si>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</si>
  <si>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</si>
  <si>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</si>
  <si>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</si>
  <si>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</si>
  <si>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</si>
  <si>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</si>
  <si>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</si>
  <si>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</si>
  <si>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</si>
  <si>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</si>
  <si>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</si>
  <si>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</si>
  <si>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</si>
  <si>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</si>
  <si>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</si>
  <si>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</si>
  <si>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</si>
  <si>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</si>
  <si>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</si>
  <si>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</si>
  <si>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</si>
  <si>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</si>
  <si>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</si>
  <si>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</si>
  <si>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</si>
  <si>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</si>
  <si>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</si>
  <si>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</si>
  <si>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</si>
  <si>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</si>
  <si>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</si>
  <si>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</si>
  <si>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</si>
  <si>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</si>
  <si>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</si>
  <si>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</si>
  <si>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</si>
  <si>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</si>
  <si>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</si>
  <si>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</si>
  <si>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</si>
  <si>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</si>
  <si>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</si>
  <si>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</si>
  <si>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</si>
  <si>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</si>
  <si>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</si>
  <si>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</si>
  <si>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</si>
  <si>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</si>
  <si>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</si>
  <si>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</si>
  <si>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</si>
  <si>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</si>
  <si>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</si>
  <si>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</si>
  <si>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</si>
  <si>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</si>
  <si>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</si>
  <si>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</si>
  <si>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</si>
  <si>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</si>
  <si>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</si>
  <si>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</si>
  <si>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</si>
  <si>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</si>
  <si>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</si>
  <si>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</si>
  <si>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</si>
  <si>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</si>
  <si>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</si>
  <si>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</si>
  <si>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</si>
  <si>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</si>
  <si>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</si>
  <si>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</si>
  <si>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</si>
  <si>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</si>
  <si>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</si>
  <si>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</si>
  <si>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</si>
  <si>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</si>
  <si>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</si>
  <si>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</si>
  <si>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</si>
  <si>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</si>
  <si>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</si>
  <si>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</si>
  <si>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</si>
  <si>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</si>
  <si>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</si>
  <si>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</si>
  <si>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</si>
  <si>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</si>
  <si>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</si>
  <si>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</si>
  <si>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</si>
  <si>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</si>
  <si>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</si>
  <si>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</si>
  <si>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</si>
  <si>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</si>
  <si>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</si>
  <si>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</si>
  <si>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</si>
  <si>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</si>
  <si>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</si>
  <si>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</si>
  <si>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</si>
  <si>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</si>
  <si>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</si>
  <si>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</si>
  <si>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</si>
  <si>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</si>
  <si>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</si>
  <si>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</si>
  <si>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</si>
  <si>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</si>
  <si>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</si>
  <si>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</si>
  <si>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</si>
  <si>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</si>
  <si>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</si>
  <si>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</si>
  <si>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</si>
  <si>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</si>
  <si>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</si>
  <si>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</si>
  <si>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</si>
  <si>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</si>
  <si>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</si>
  <si>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</si>
  <si>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</si>
  <si>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</si>
  <si>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</si>
  <si>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</si>
  <si>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</si>
  <si>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</si>
  <si>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</si>
  <si>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</si>
  <si>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</si>
  <si>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</si>
  <si>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</si>
  <si>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</si>
  <si>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</si>
  <si>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</si>
  <si>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</si>
  <si>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</si>
  <si>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</si>
  <si>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</si>
  <si>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</si>
  <si>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</si>
  <si>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</si>
  <si>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</si>
  <si>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</si>
  <si>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</si>
  <si>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</si>
  <si>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</si>
  <si>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</si>
  <si>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</si>
  <si>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</si>
  <si>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</si>
  <si>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</si>
  <si>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</si>
  <si>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</si>
  <si>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</si>
  <si>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</si>
  <si>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</si>
  <si>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</si>
  <si>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</si>
  <si>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</si>
  <si>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</si>
  <si>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</si>
  <si>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</si>
  <si>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</si>
  <si>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</si>
  <si>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</si>
  <si>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</si>
  <si>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</si>
  <si>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</si>
  <si>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</si>
  <si>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</si>
  <si>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</si>
  <si>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</si>
  <si>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</si>
  <si>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</si>
  <si>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</si>
  <si>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</si>
  <si>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</si>
  <si>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</si>
  <si>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</si>
  <si>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</si>
  <si>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</si>
  <si>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</si>
  <si>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</si>
  <si>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</si>
  <si>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</si>
  <si>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</si>
  <si>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</si>
  <si>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</si>
  <si>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</si>
  <si>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</si>
  <si>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</si>
  <si>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</si>
  <si>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</si>
  <si>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</si>
  <si>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</si>
  <si>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</si>
  <si>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</si>
  <si>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</si>
  <si>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</si>
  <si>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</si>
  <si>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</si>
  <si>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</si>
  <si>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</si>
  <si>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</si>
  <si>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</si>
  <si>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</si>
  <si>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</si>
  <si>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</si>
  <si>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</si>
  <si>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</si>
  <si>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</si>
  <si>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</si>
  <si>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</si>
  <si>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</si>
  <si>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</si>
  <si>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</si>
  <si>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</si>
  <si>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</si>
  <si>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</si>
  <si>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</si>
  <si>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</si>
  <si>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</si>
  <si>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</si>
  <si>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</si>
  <si>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</si>
  <si>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</si>
  <si>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</si>
  <si>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</si>
  <si>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</si>
  <si>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</si>
  <si>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</si>
  <si>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</si>
  <si>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</si>
  <si>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</si>
  <si>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</si>
  <si>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</si>
  <si>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</si>
  <si>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</si>
  <si>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</si>
  <si>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</si>
  <si>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</si>
  <si>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</si>
  <si>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</si>
  <si>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</si>
  <si>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</si>
  <si>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</si>
  <si>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</si>
  <si>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</si>
  <si>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</si>
  <si>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</si>
  <si>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</si>
  <si>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</si>
  <si>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</si>
  <si>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</si>
  <si>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</si>
  <si>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</si>
  <si>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</si>
  <si>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</si>
  <si>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</si>
  <si>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</si>
  <si>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</si>
  <si>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</si>
  <si>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</si>
  <si>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</si>
  <si>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</si>
  <si>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</si>
  <si>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</si>
  <si>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</si>
  <si>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</si>
  <si>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</si>
  <si>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</si>
  <si>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</si>
  <si>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</si>
  <si>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</si>
  <si>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</si>
  <si>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</si>
  <si>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</si>
  <si>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</si>
  <si>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</si>
  <si>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</si>
  <si>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</si>
  <si>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</si>
  <si>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</si>
  <si>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</si>
  <si>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</si>
  <si>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</si>
  <si>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</si>
  <si>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</si>
  <si>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</si>
  <si>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</si>
  <si>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</si>
  <si>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</si>
  <si>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</si>
  <si>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</si>
  <si>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</si>
  <si>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</si>
  <si>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</si>
  <si>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</si>
  <si>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</si>
  <si>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</si>
  <si>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</si>
  <si>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</si>
  <si>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</si>
  <si>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</si>
  <si>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</si>
  <si>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</si>
  <si>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</si>
  <si>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</si>
  <si>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</si>
  <si>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</si>
  <si>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</si>
  <si>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</si>
  <si>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</si>
  <si>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</si>
  <si>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</si>
  <si>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</si>
  <si>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</si>
  <si>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</si>
  <si>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</si>
  <si>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</si>
  <si>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</si>
  <si>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</si>
  <si>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</si>
  <si>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</si>
  <si>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</si>
  <si>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</si>
  <si>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</si>
  <si>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</si>
  <si>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</si>
  <si>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</si>
  <si>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</si>
  <si>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</si>
  <si>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</si>
  <si>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</si>
  <si>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</si>
  <si>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</si>
  <si>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</si>
  <si>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</si>
  <si>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</si>
  <si>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</si>
  <si>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</si>
  <si>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</si>
  <si>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</si>
  <si>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</si>
  <si>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</si>
  <si>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</si>
  <si>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</si>
  <si>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</si>
  <si>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</si>
  <si>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</si>
  <si>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</si>
  <si>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</si>
  <si>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</si>
  <si>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</si>
  <si>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</si>
  <si>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</si>
  <si>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</si>
  <si>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</si>
  <si>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</si>
  <si>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</si>
  <si>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</si>
  <si>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</si>
  <si>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</si>
  <si>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</si>
  <si>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</si>
  <si>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</si>
  <si>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</si>
  <si>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</si>
  <si>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</si>
  <si>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</si>
  <si>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</si>
  <si>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</si>
  <si>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</si>
  <si>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</si>
  <si>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</si>
  <si>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</si>
  <si>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</si>
  <si>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</si>
  <si>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</si>
  <si>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</si>
  <si>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</si>
  <si>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</si>
  <si>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</si>
  <si>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</si>
  <si>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</si>
  <si>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</si>
  <si>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</si>
  <si>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</si>
  <si>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</si>
  <si>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</si>
  <si>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</si>
  <si>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</si>
  <si>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</si>
  <si>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</si>
  <si>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</si>
  <si>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</si>
  <si>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</si>
  <si>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</si>
  <si>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</si>
  <si>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</si>
  <si>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</si>
  <si>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</si>
  <si>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</si>
  <si>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</si>
  <si>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</si>
  <si>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</si>
  <si>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</si>
  <si>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</si>
  <si>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</si>
  <si>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</si>
  <si>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</si>
  <si>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</si>
  <si>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</si>
  <si>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</si>
  <si>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</si>
  <si>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</si>
  <si>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</si>
  <si>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</si>
  <si>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</si>
  <si>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</si>
  <si>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</si>
  <si>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</si>
  <si>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</si>
  <si>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</si>
  <si>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</si>
  <si>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</si>
  <si>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</si>
  <si>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</si>
  <si>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</si>
  <si>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</si>
  <si>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</si>
  <si>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</si>
  <si>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</si>
  <si>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</si>
  <si>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</si>
  <si>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</si>
  <si>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</si>
  <si>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</si>
  <si>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</si>
  <si>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</si>
  <si>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</si>
  <si>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</si>
  <si>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</si>
  <si>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</si>
  <si>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</si>
  <si>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</si>
  <si>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</si>
  <si>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</si>
  <si>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</si>
  <si>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</si>
  <si>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</si>
  <si>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</si>
  <si>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</si>
  <si>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</si>
  <si>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</si>
  <si>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</si>
  <si>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</si>
  <si>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</si>
  <si>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</si>
  <si>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</si>
  <si>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</si>
  <si>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</si>
  <si>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</si>
  <si>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</si>
  <si>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</si>
  <si>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</si>
  <si>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</si>
  <si>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</si>
  <si>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</si>
  <si>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</si>
  <si>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</si>
  <si>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</si>
  <si>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</si>
  <si>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</si>
  <si>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</si>
  <si>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</si>
  <si>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</si>
  <si>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</si>
  <si>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</si>
  <si>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</si>
  <si>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</si>
  <si>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</si>
  <si>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</si>
  <si>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</si>
  <si>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</si>
  <si>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</si>
  <si>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</si>
  <si>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</si>
  <si>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</si>
  <si>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</si>
  <si>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</si>
  <si>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</si>
  <si>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</si>
  <si>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</si>
  <si>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</si>
  <si>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</si>
  <si>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</si>
  <si>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</si>
  <si>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</si>
  <si>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</si>
  <si>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</si>
  <si>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</si>
  <si>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</si>
  <si>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</si>
  <si>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</si>
  <si>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</si>
  <si>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</si>
  <si>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</si>
  <si>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</si>
  <si>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</si>
  <si>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</si>
  <si>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</si>
  <si>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</si>
  <si>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</si>
  <si>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</si>
  <si>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</si>
  <si>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</si>
  <si>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</si>
  <si>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</si>
  <si>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</si>
  <si>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</si>
  <si>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</si>
  <si>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</si>
  <si>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</si>
  <si>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</si>
  <si>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</si>
  <si>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</si>
  <si>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</si>
  <si>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</si>
  <si>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</si>
  <si>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</si>
  <si>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</si>
  <si>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</si>
  <si>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</si>
  <si>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</si>
  <si>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</si>
  <si>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</si>
  <si>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</si>
  <si>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</si>
  <si>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</si>
  <si>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</si>
  <si>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</si>
  <si>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</si>
  <si>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</si>
  <si>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</si>
  <si>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</si>
  <si>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</si>
  <si>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</si>
  <si>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</si>
  <si>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</si>
  <si>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</si>
  <si>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</si>
  <si>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</si>
  <si>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</si>
  <si>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</si>
  <si>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</si>
  <si>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</si>
  <si>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</si>
  <si>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</si>
  <si>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</si>
  <si>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</si>
  <si>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</si>
  <si>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</si>
  <si>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可</t>
  </si>
  <si>
    <t>7割程度必要</t>
  </si>
  <si>
    <t>必ず必要</t>
  </si>
  <si>
    <t>使わない</t>
  </si>
  <si>
    <t>４５分程度</t>
    <rPh sb="2" eb="5">
      <t>フンテイド</t>
    </rPh>
    <phoneticPr fontId="1"/>
  </si>
  <si>
    <t>ダンスの振付指導
演技共演場面の稽古</t>
    <rPh sb="4" eb="6">
      <t>フリツケ</t>
    </rPh>
    <rPh sb="6" eb="8">
      <t>シドウ</t>
    </rPh>
    <rPh sb="9" eb="11">
      <t>エンギ</t>
    </rPh>
    <rPh sb="11" eb="15">
      <t>キョウエンバメン</t>
    </rPh>
    <rPh sb="16" eb="18">
      <t>ケイコ</t>
    </rPh>
    <phoneticPr fontId="1"/>
  </si>
  <si>
    <t>事前に音源と楽譜を
お送りします。</t>
    <rPh sb="0" eb="2">
      <t>ジゼン</t>
    </rPh>
    <rPh sb="3" eb="5">
      <t>オンゲン</t>
    </rPh>
    <rPh sb="6" eb="8">
      <t>ガクフ</t>
    </rPh>
    <rPh sb="11" eb="12">
      <t>オク</t>
    </rPh>
    <phoneticPr fontId="1"/>
  </si>
  <si>
    <t>ダンスと共演場面の確認</t>
    <rPh sb="4" eb="8">
      <t>キョウエンバメン</t>
    </rPh>
    <rPh sb="9" eb="11">
      <t>カクニン</t>
    </rPh>
    <phoneticPr fontId="1"/>
  </si>
  <si>
    <t>劇団員との合同リハー　サルになります。</t>
    <rPh sb="0" eb="3">
      <t>ゲキダンイン</t>
    </rPh>
    <rPh sb="5" eb="7">
      <t>ゴウドウ</t>
    </rPh>
    <phoneticPr fontId="1"/>
  </si>
  <si>
    <t>リハーサル後は衣裳に　着替えて本番に備えます。</t>
    <rPh sb="5" eb="6">
      <t>ゴ</t>
    </rPh>
    <rPh sb="7" eb="9">
      <t>イショウ</t>
    </rPh>
    <rPh sb="11" eb="13">
      <t>キガ</t>
    </rPh>
    <rPh sb="15" eb="17">
      <t>ホンバン</t>
    </rPh>
    <rPh sb="18" eb="19">
      <t>ソナ</t>
    </rPh>
    <phoneticPr fontId="1"/>
  </si>
  <si>
    <t>３０分程度</t>
    <rPh sb="2" eb="5">
      <t>フンテイド</t>
    </rPh>
    <phoneticPr fontId="1"/>
  </si>
  <si>
    <t>ワークショップ実施時間外において各自</t>
    <rPh sb="7" eb="12">
      <t>ジッシジカンガイ</t>
    </rPh>
    <rPh sb="16" eb="18">
      <t>カクジ</t>
    </rPh>
    <phoneticPr fontId="1"/>
  </si>
  <si>
    <t>歌の練習
（楽曲：明日へ続く道・　　素敵な笑顔）</t>
    <rPh sb="0" eb="1">
      <t>ウタ</t>
    </rPh>
    <rPh sb="2" eb="4">
      <t>レンシュウ</t>
    </rPh>
    <rPh sb="6" eb="8">
      <t>ガッキョク</t>
    </rPh>
    <rPh sb="9" eb="11">
      <t>アシタ</t>
    </rPh>
    <rPh sb="12" eb="13">
      <t>ツヅ</t>
    </rPh>
    <rPh sb="14" eb="15">
      <t>ミチ</t>
    </rPh>
    <rPh sb="18" eb="20">
      <t>ステキ</t>
    </rPh>
    <rPh sb="21" eb="23">
      <t>エガオ</t>
    </rPh>
    <phoneticPr fontId="1"/>
  </si>
  <si>
    <t>９０分程度</t>
    <rPh sb="2" eb="5">
      <t>フンテイド</t>
    </rPh>
    <phoneticPr fontId="1"/>
  </si>
  <si>
    <t>ワークショップ実施時間において各場面を稽古</t>
    <rPh sb="7" eb="9">
      <t>ジッシ</t>
    </rPh>
    <rPh sb="9" eb="11">
      <t>ジカン</t>
    </rPh>
    <rPh sb="15" eb="18">
      <t>カクバメン</t>
    </rPh>
    <rPh sb="19" eb="21">
      <t>ケイコ</t>
    </rPh>
    <phoneticPr fontId="1"/>
  </si>
  <si>
    <t>ダンス動画ＤＶＤを　　　お渡しします</t>
    <rPh sb="3" eb="5">
      <t>ドウガ</t>
    </rPh>
    <rPh sb="13" eb="14">
      <t>ワタ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</si>
</sst>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2</xdr:col>
      <xdr:colOff>619125</xdr:colOff>
      <xdr:row>59</xdr:row>
      <xdr:rowOff>35229</xdr:rowOff>
    </xdr:from>
    <xdr:to>
      <xdr:col>9</xdr:col>
      <xdr:colOff>47626</xdr:colOff>
      <xdr:row>67</xdr:row>
      <xdr:rowOff>163438</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600200" y="20466354"/>
          <a:ext cx="4962526" cy="194748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638175</xdr:colOff>
      <xdr:row>66</xdr:row>
      <xdr:rowOff>107405</xdr:rowOff>
    </xdr:from>
    <xdr:to>
      <xdr:col>9</xdr:col>
      <xdr:colOff>45529</xdr:colOff>
      <xdr:row>67</xdr:row>
      <xdr:rowOff>167461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662562" y="22095778"/>
          <a:ext cx="5194241" cy="302674"/>
          <a:chOff x="1076477" y="14909452"/>
          <a:chExt cx="4160761" cy="362942"/>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7"/>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09452"/>
            <a:ext cx="1056317" cy="3629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１０　ｍ</a:t>
            </a:r>
          </a:p>
        </xdr:txBody>
      </xdr:sp>
    </xdr:grpSp>
    <xdr:clientData/>
  </xdr:twoCellAnchor>
  <xdr:twoCellAnchor>
    <xdr:from>
      <xdr:col>8</xdr:col>
      <xdr:colOff>25701</xdr:colOff>
      <xdr:row>59</xdr:row>
      <xdr:rowOff>125443</xdr:rowOff>
    </xdr:from>
    <xdr:to>
      <xdr:col>9</xdr:col>
      <xdr:colOff>26860</xdr:colOff>
      <xdr:row>67</xdr:row>
      <xdr:rowOff>119892</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010276" y="20541292"/>
          <a:ext cx="827858" cy="1809591"/>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５　　ｍ</a:t>
            </a:r>
          </a:p>
        </xdr:txBody>
      </xdr:sp>
    </xdr:grpSp>
    <xdr:clientData/>
  </xdr:twoCellAnchor>
  <xdr:twoCellAnchor>
    <xdr:from>
      <xdr:col>2</xdr:col>
      <xdr:colOff>766763</xdr:colOff>
      <xdr:row>74</xdr:row>
      <xdr:rowOff>104776</xdr:rowOff>
    </xdr:from>
    <xdr:to>
      <xdr:col>9</xdr:col>
      <xdr:colOff>147638</xdr:colOff>
      <xdr:row>91</xdr:row>
      <xdr:rowOff>14288</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747838" y="23888701"/>
          <a:ext cx="4914900" cy="35766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7</xdr:col>
      <xdr:colOff>33341</xdr:colOff>
      <xdr:row>68</xdr:row>
      <xdr:rowOff>33339</xdr:rowOff>
    </xdr:from>
    <xdr:to>
      <xdr:col>8</xdr:col>
      <xdr:colOff>38372</xdr:colOff>
      <xdr:row>75</xdr:row>
      <xdr:rowOff>76199</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91218" y="22506947"/>
          <a:ext cx="831729" cy="1741186"/>
          <a:chOff x="5347436" y="8050413"/>
          <a:chExt cx="643490" cy="6022992"/>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47887" y="8050413"/>
            <a:ext cx="15408" cy="4104391"/>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47436" y="13479777"/>
            <a:ext cx="643490" cy="59362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５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390525</xdr:colOff>
      <xdr:row>69</xdr:row>
      <xdr:rowOff>4763</xdr:rowOff>
    </xdr:from>
    <xdr:to>
      <xdr:col>3</xdr:col>
      <xdr:colOff>0</xdr:colOff>
      <xdr:row>74</xdr:row>
      <xdr:rowOff>104776</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581025" y="22693313"/>
          <a:ext cx="1190625" cy="119538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大道具スペースの確保が必要</a:t>
          </a:r>
        </a:p>
      </xdr:txBody>
    </xdr:sp>
    <xdr:clientData/>
  </xdr:twoCellAnchor>
  <xdr:twoCellAnchor>
    <xdr:from>
      <xdr:col>9</xdr:col>
      <xdr:colOff>142876</xdr:colOff>
      <xdr:row>68</xdr:row>
      <xdr:rowOff>181624</xdr:rowOff>
    </xdr:from>
    <xdr:to>
      <xdr:col>10</xdr:col>
      <xdr:colOff>476251</xdr:colOff>
      <xdr:row>74</xdr:row>
      <xdr:rowOff>66676</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6657976" y="22651099"/>
          <a:ext cx="1123950" cy="119950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大道具スペースの確保が必要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041584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3358166" y="1954302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226807</xdr:colOff>
      <xdr:row>66</xdr:row>
      <xdr:rowOff>6723</xdr:rowOff>
    </xdr:from>
    <xdr:to>
      <xdr:col>1</xdr:col>
      <xdr:colOff>407894</xdr:colOff>
      <xdr:row>97</xdr:row>
      <xdr:rowOff>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417307" y="22038048"/>
          <a:ext cx="181087" cy="67274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184731" cy="311496"/>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2560578"/>
          <a:ext cx="184731" cy="31149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400"/>
        </a:p>
      </xdr:txBody>
    </xdr:sp>
    <xdr:clientData/>
  </xdr:oneCellAnchor>
  <xdr:oneCellAnchor>
    <xdr:from>
      <xdr:col>0</xdr:col>
      <xdr:colOff>24838</xdr:colOff>
      <xdr:row>88</xdr:row>
      <xdr:rowOff>182202</xdr:rowOff>
    </xdr:from>
    <xdr:ext cx="184731" cy="46801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976027"/>
          <a:ext cx="184731" cy="46801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2400" b="1">
            <a:solidFill>
              <a:schemeClr val="bg1">
                <a:lumMod val="50000"/>
              </a:schemeClr>
            </a:solidFill>
          </a:endParaRPr>
        </a:p>
      </xdr:txBody>
    </xdr:sp>
    <xdr:clientData/>
  </xdr:oneCellAnchor>
  <xdr:twoCellAnchor>
    <xdr:from>
      <xdr:col>1</xdr:col>
      <xdr:colOff>357188</xdr:colOff>
      <xdr:row>83</xdr:row>
      <xdr:rowOff>185738</xdr:rowOff>
    </xdr:from>
    <xdr:to>
      <xdr:col>2</xdr:col>
      <xdr:colOff>695326</xdr:colOff>
      <xdr:row>88</xdr:row>
      <xdr:rowOff>180975</xdr:rowOff>
    </xdr:to>
    <xdr:sp macro="" textlink="">
      <xdr:nvSpPr>
        <xdr:cNvPr id="98" name="テキスト ボックス 97">
          <a:extLst>
            <a:ext uri="{FF2B5EF4-FFF2-40B4-BE49-F238E27FC236}">
              <a16:creationId xmlns:a16="http://schemas.microsoft.com/office/drawing/2014/main" id="{E7670686-797D-420F-9B23-A5020C5EA6D4}"/>
            </a:ext>
          </a:extLst>
        </xdr:cNvPr>
        <xdr:cNvSpPr txBox="1"/>
      </xdr:nvSpPr>
      <xdr:spPr>
        <a:xfrm>
          <a:off x="547688" y="25884188"/>
          <a:ext cx="1128713" cy="109061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照明機材設置のためスペースの確保が必要</a:t>
          </a:r>
        </a:p>
      </xdr:txBody>
    </xdr:sp>
    <xdr:clientData/>
  </xdr:twoCellAnchor>
  <xdr:twoCellAnchor>
    <xdr:from>
      <xdr:col>9</xdr:col>
      <xdr:colOff>214314</xdr:colOff>
      <xdr:row>84</xdr:row>
      <xdr:rowOff>19050</xdr:rowOff>
    </xdr:from>
    <xdr:to>
      <xdr:col>10</xdr:col>
      <xdr:colOff>571501</xdr:colOff>
      <xdr:row>89</xdr:row>
      <xdr:rowOff>47625</xdr:rowOff>
    </xdr:to>
    <xdr:sp macro="" textlink="">
      <xdr:nvSpPr>
        <xdr:cNvPr id="99" name="テキスト ボックス 98">
          <a:extLst>
            <a:ext uri="{FF2B5EF4-FFF2-40B4-BE49-F238E27FC236}">
              <a16:creationId xmlns:a16="http://schemas.microsoft.com/office/drawing/2014/main" id="{F5D21576-A4B3-47B5-A87C-25320DC8E335}"/>
            </a:ext>
          </a:extLst>
        </xdr:cNvPr>
        <xdr:cNvSpPr txBox="1"/>
      </xdr:nvSpPr>
      <xdr:spPr>
        <a:xfrm>
          <a:off x="6729414" y="25936575"/>
          <a:ext cx="1147762" cy="112395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照明機材設置のためスペースの確保が必要</a:t>
          </a:r>
        </a:p>
      </xdr:txBody>
    </xdr:sp>
    <xdr:clientData/>
  </xdr:twoCellAnchor>
  <xdr:twoCellAnchor>
    <xdr:from>
      <xdr:col>5</xdr:col>
      <xdr:colOff>200025</xdr:colOff>
      <xdr:row>92</xdr:row>
      <xdr:rowOff>4763</xdr:rowOff>
    </xdr:from>
    <xdr:to>
      <xdr:col>6</xdr:col>
      <xdr:colOff>614363</xdr:colOff>
      <xdr:row>95</xdr:row>
      <xdr:rowOff>128588</xdr:rowOff>
    </xdr:to>
    <xdr:sp macro="" textlink="">
      <xdr:nvSpPr>
        <xdr:cNvPr id="100" name="テキスト ボックス 99">
          <a:extLst>
            <a:ext uri="{FF2B5EF4-FFF2-40B4-BE49-F238E27FC236}">
              <a16:creationId xmlns:a16="http://schemas.microsoft.com/office/drawing/2014/main" id="{CC06894B-22C1-43D8-A4AE-6CBB8CF1BA57}"/>
            </a:ext>
          </a:extLst>
        </xdr:cNvPr>
        <xdr:cNvSpPr txBox="1"/>
      </xdr:nvSpPr>
      <xdr:spPr>
        <a:xfrm>
          <a:off x="3552825" y="27674888"/>
          <a:ext cx="1204913" cy="7715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照明操作席の　スペース確保が必要</a:t>
          </a:r>
        </a:p>
      </xdr:txBody>
    </xdr:sp>
    <xdr:clientData/>
  </xdr:twoCellAnchor>
  <xdr:oneCellAnchor>
    <xdr:from>
      <xdr:col>1</xdr:col>
      <xdr:colOff>600075</xdr:colOff>
      <xdr:row>92</xdr:row>
      <xdr:rowOff>152400</xdr:rowOff>
    </xdr:from>
    <xdr:ext cx="1285875" cy="311496"/>
    <xdr:sp macro="" textlink="">
      <xdr:nvSpPr>
        <xdr:cNvPr id="101" name="テキスト ボックス 100">
          <a:extLst>
            <a:ext uri="{FF2B5EF4-FFF2-40B4-BE49-F238E27FC236}">
              <a16:creationId xmlns:a16="http://schemas.microsoft.com/office/drawing/2014/main" id="{576154A8-39EA-4069-B52A-36782BD3716E}"/>
            </a:ext>
          </a:extLst>
        </xdr:cNvPr>
        <xdr:cNvSpPr txBox="1"/>
      </xdr:nvSpPr>
      <xdr:spPr>
        <a:xfrm>
          <a:off x="790575" y="27822525"/>
          <a:ext cx="1285875" cy="31149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400"/>
        </a:p>
      </xdr:txBody>
    </xdr:sp>
    <xdr:clientData/>
  </xdr:oneCellAnchor>
  <xdr:oneCellAnchor>
    <xdr:from>
      <xdr:col>1</xdr:col>
      <xdr:colOff>423862</xdr:colOff>
      <xdr:row>92</xdr:row>
      <xdr:rowOff>152398</xdr:rowOff>
    </xdr:from>
    <xdr:ext cx="1190625" cy="642484"/>
    <xdr:sp macro="" textlink="">
      <xdr:nvSpPr>
        <xdr:cNvPr id="102" name="テキスト ボックス 101">
          <a:extLst>
            <a:ext uri="{FF2B5EF4-FFF2-40B4-BE49-F238E27FC236}">
              <a16:creationId xmlns:a16="http://schemas.microsoft.com/office/drawing/2014/main" id="{76F12BD7-FB26-46C8-B708-FE5CA4B792C7}"/>
            </a:ext>
          </a:extLst>
        </xdr:cNvPr>
        <xdr:cNvSpPr txBox="1"/>
      </xdr:nvSpPr>
      <xdr:spPr>
        <a:xfrm>
          <a:off x="614362" y="27822523"/>
          <a:ext cx="1190625" cy="642484"/>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音響操作席の　スペース確保が必要</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topLeftCell="A13" zoomScale="106" zoomScaleNormal="106" zoomScaleSheetLayoutView="106" workbookViewId="0">
      <selection activeCell="F12" sqref="F12:G12"/>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0" t="s">
        <v>439</v>
      </c>
      <c r="C1" s="160"/>
      <c r="D1" s="160"/>
      <c r="E1" s="160"/>
      <c r="F1" s="160"/>
      <c r="G1" s="160"/>
      <c r="H1" s="160"/>
      <c r="I1" s="160"/>
      <c r="J1" s="160"/>
      <c r="K1" s="160"/>
      <c r="L1" s="25"/>
      <c r="M1" s="43"/>
      <c r="N1" s="43"/>
      <c r="O1" s="43"/>
      <c r="P1" s="43"/>
      <c r="Q1" s="43"/>
      <c r="R1" s="43"/>
      <c r="S1" s="43"/>
      <c r="T1" s="43"/>
      <c r="U1" s="43"/>
      <c r="V1" s="43"/>
      <c r="W1" s="43"/>
      <c r="X1" s="43"/>
      <c r="Y1" s="43"/>
    </row>
    <row r="2" spans="1:26" ht="27.95" customHeight="1" x14ac:dyDescent="0.15">
      <c r="A2" s="28"/>
      <c r="B2" s="26" t="s">
        <v>0</v>
      </c>
      <c r="C2" s="74" t="s">
        <v>173</v>
      </c>
      <c r="D2" s="27" t="s">
        <v>5</v>
      </c>
      <c r="E2" s="29" t="str">
        <f>VLOOKUP($C$2,'R7_制作団体一覧'!A:H,2,FALSE)</f>
        <v>演劇</v>
      </c>
      <c r="F2" s="26" t="s">
        <v>2</v>
      </c>
      <c r="G2" s="30" t="str">
        <f>VLOOKUP($C$2,'R7_制作団体一覧'!A:H,3,FALSE)</f>
        <v>ミュージカル</v>
      </c>
      <c r="H2" s="27" t="s">
        <v>20</v>
      </c>
      <c r="I2" s="29" t="str">
        <f>VLOOKUP($C$2,'R7_制作団体一覧'!A:H,5,FALSE)</f>
        <v>A区分</v>
      </c>
      <c r="J2" s="27" t="s">
        <v>3</v>
      </c>
      <c r="K2" s="29" t="str">
        <f>VLOOKUP($C$2,'R7_制作団体一覧'!A:H,6,FALSE)</f>
        <v>H</v>
      </c>
      <c r="L2" s="28"/>
      <c r="M2" s="43"/>
      <c r="N2" s="43"/>
      <c r="O2" s="43"/>
      <c r="P2" s="43"/>
      <c r="Q2" s="43"/>
      <c r="R2" s="43"/>
      <c r="S2" s="43"/>
      <c r="T2" s="43"/>
      <c r="U2" s="43"/>
      <c r="V2" s="43"/>
      <c r="W2" s="43"/>
      <c r="X2" s="43"/>
      <c r="Y2" s="43"/>
      <c r="Z2" s="43"/>
    </row>
    <row r="3" spans="1:26" ht="27.95" customHeight="1" x14ac:dyDescent="0.15">
      <c r="A3" s="28"/>
      <c r="B3" s="27" t="s">
        <v>1</v>
      </c>
      <c r="C3" s="161" t="str">
        <f>VLOOKUP($C$2,'R7_制作団体一覧'!A:H,8,FALSE)</f>
        <v>有限会社 劇団ドリームカンパニー</v>
      </c>
      <c r="D3" s="161"/>
      <c r="E3" s="161"/>
      <c r="F3" s="161"/>
      <c r="G3" s="27" t="s">
        <v>4</v>
      </c>
      <c r="H3" s="162" t="str">
        <f>VLOOKUP($C$2,'R7_制作団体一覧'!A:H,7,FALSE)</f>
        <v>有限会社劇団ドリームカンパニー</v>
      </c>
      <c r="I3" s="162"/>
      <c r="J3" s="162"/>
      <c r="K3" s="162"/>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3" t="s">
        <v>471</v>
      </c>
      <c r="C5" s="163"/>
      <c r="D5" s="163"/>
      <c r="E5" s="163"/>
      <c r="F5" s="163"/>
      <c r="G5" s="163"/>
      <c r="H5" s="163"/>
      <c r="I5" s="163"/>
      <c r="J5" s="163"/>
      <c r="K5" s="163"/>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1" t="s">
        <v>38</v>
      </c>
      <c r="C9" s="142"/>
      <c r="D9" s="142"/>
      <c r="E9" s="164" t="s">
        <v>423</v>
      </c>
      <c r="F9" s="165"/>
      <c r="G9" s="116" t="s">
        <v>47</v>
      </c>
      <c r="H9" s="166"/>
      <c r="I9" s="166"/>
      <c r="J9" s="47">
        <v>60</v>
      </c>
      <c r="K9" s="48" t="s">
        <v>440</v>
      </c>
      <c r="L9" s="37"/>
      <c r="M9" s="43"/>
      <c r="N9" s="43"/>
      <c r="O9" s="43"/>
      <c r="P9" s="43"/>
      <c r="Q9" s="43"/>
      <c r="R9" s="43"/>
      <c r="S9" s="43"/>
      <c r="T9" s="43"/>
      <c r="U9" s="43"/>
      <c r="V9" s="43"/>
      <c r="W9" s="43"/>
      <c r="X9" s="43"/>
      <c r="Y9" s="43"/>
      <c r="Z9" s="43"/>
    </row>
    <row r="10" spans="1:26" ht="27.95" customHeight="1" x14ac:dyDescent="0.15">
      <c r="A10" s="37"/>
      <c r="B10" s="167" t="s">
        <v>39</v>
      </c>
      <c r="C10" s="168"/>
      <c r="D10" s="169"/>
      <c r="E10" s="49" t="s">
        <v>41</v>
      </c>
      <c r="F10" s="50">
        <v>10</v>
      </c>
      <c r="G10" s="51" t="s">
        <v>40</v>
      </c>
      <c r="H10" s="52" t="s">
        <v>42</v>
      </c>
      <c r="I10" s="53">
        <v>5</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0"/>
      <c r="C11" s="171"/>
      <c r="D11" s="172"/>
      <c r="E11" s="55" t="s">
        <v>7</v>
      </c>
      <c r="F11" s="56">
        <v>5</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5" t="s">
        <v>43</v>
      </c>
      <c r="C12" s="146"/>
      <c r="D12" s="147"/>
      <c r="E12" s="60" t="s">
        <v>44</v>
      </c>
      <c r="F12" s="173" t="s">
        <v>419</v>
      </c>
      <c r="G12" s="173"/>
      <c r="H12" s="174" t="s">
        <v>45</v>
      </c>
      <c r="I12" s="175"/>
      <c r="J12" s="176" t="s">
        <v>613</v>
      </c>
      <c r="K12" s="177"/>
      <c r="L12" s="34"/>
      <c r="M12" s="43"/>
      <c r="N12" s="43"/>
      <c r="O12" s="43"/>
      <c r="P12" s="43"/>
      <c r="Q12" s="43"/>
      <c r="R12" s="43"/>
      <c r="S12" s="43"/>
      <c r="T12" s="43"/>
      <c r="U12" s="43"/>
      <c r="V12" s="43"/>
      <c r="W12" s="43"/>
      <c r="X12" s="43"/>
      <c r="Y12" s="43"/>
      <c r="Z12" s="43"/>
    </row>
    <row r="13" spans="1:26" ht="27.95" customHeight="1" x14ac:dyDescent="0.15">
      <c r="A13" s="34"/>
      <c r="B13" s="141" t="s">
        <v>51</v>
      </c>
      <c r="C13" s="142"/>
      <c r="D13" s="142"/>
      <c r="E13" s="49" t="s">
        <v>6</v>
      </c>
      <c r="F13" s="50">
        <v>2</v>
      </c>
      <c r="G13" s="51" t="s">
        <v>40</v>
      </c>
      <c r="H13" s="49" t="s">
        <v>7</v>
      </c>
      <c r="I13" s="50">
        <v>2</v>
      </c>
      <c r="J13" s="158" t="s">
        <v>40</v>
      </c>
      <c r="K13" s="159"/>
      <c r="L13" s="34"/>
      <c r="M13" s="43"/>
      <c r="N13" s="43"/>
      <c r="O13" s="43"/>
      <c r="P13" s="43"/>
      <c r="Q13" s="43"/>
      <c r="R13" s="43"/>
      <c r="S13" s="43"/>
      <c r="T13" s="43"/>
      <c r="U13" s="43"/>
      <c r="V13" s="43"/>
      <c r="W13" s="43"/>
      <c r="X13" s="43"/>
      <c r="Y13" s="43"/>
      <c r="Z13" s="43"/>
    </row>
    <row r="14" spans="1:26" ht="27.95" customHeight="1" x14ac:dyDescent="0.15">
      <c r="A14" s="21"/>
      <c r="B14" s="141" t="s">
        <v>46</v>
      </c>
      <c r="C14" s="142"/>
      <c r="D14" s="143"/>
      <c r="E14" s="144" t="s">
        <v>614</v>
      </c>
      <c r="F14" s="144"/>
      <c r="G14" s="120" t="s">
        <v>50</v>
      </c>
      <c r="H14" s="121"/>
      <c r="I14" s="121"/>
      <c r="J14" s="123" t="s">
        <v>615</v>
      </c>
      <c r="K14" s="124"/>
      <c r="L14" s="21"/>
      <c r="M14" s="43"/>
      <c r="N14" s="43"/>
      <c r="O14" s="43"/>
      <c r="P14" s="43"/>
      <c r="Q14" s="43"/>
      <c r="R14" s="43"/>
      <c r="S14" s="43"/>
      <c r="T14" s="43"/>
      <c r="U14" s="43"/>
      <c r="V14" s="43"/>
      <c r="W14" s="43"/>
      <c r="X14" s="43"/>
      <c r="Y14" s="43"/>
      <c r="Z14" s="43"/>
    </row>
    <row r="15" spans="1:26" ht="27.95" customHeight="1" x14ac:dyDescent="0.15">
      <c r="A15" s="21"/>
      <c r="B15" s="145" t="s">
        <v>49</v>
      </c>
      <c r="C15" s="146"/>
      <c r="D15" s="147"/>
      <c r="E15" s="151" t="s">
        <v>616</v>
      </c>
      <c r="F15" s="152"/>
      <c r="G15" s="155" t="s">
        <v>48</v>
      </c>
      <c r="H15" s="156"/>
      <c r="I15" s="156"/>
      <c r="J15" s="144"/>
      <c r="K15" s="157"/>
      <c r="L15" s="39"/>
      <c r="M15" s="43"/>
      <c r="N15" s="43"/>
      <c r="O15" s="43"/>
      <c r="P15" s="43"/>
      <c r="Q15" s="43"/>
      <c r="R15" s="43"/>
      <c r="S15" s="43"/>
      <c r="T15" s="43"/>
      <c r="U15" s="43"/>
      <c r="V15" s="43"/>
      <c r="W15" s="43"/>
      <c r="X15" s="43"/>
      <c r="Y15" s="43"/>
      <c r="Z15" s="43"/>
    </row>
    <row r="16" spans="1:26" ht="27.95" customHeight="1" x14ac:dyDescent="0.15">
      <c r="A16" s="21"/>
      <c r="B16" s="148"/>
      <c r="C16" s="149"/>
      <c r="D16" s="150"/>
      <c r="E16" s="153"/>
      <c r="F16" s="154"/>
      <c r="G16" s="155" t="s">
        <v>61</v>
      </c>
      <c r="H16" s="156"/>
      <c r="I16" s="156"/>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22"/>
      <c r="E17" s="123" t="s">
        <v>422</v>
      </c>
      <c r="F17" s="124"/>
      <c r="G17" s="125" t="s">
        <v>53</v>
      </c>
      <c r="H17" s="126"/>
      <c r="I17" s="126"/>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22"/>
      <c r="E18" s="127" t="s">
        <v>427</v>
      </c>
      <c r="F18" s="128"/>
      <c r="G18" s="44" t="s">
        <v>56</v>
      </c>
      <c r="H18" s="45">
        <v>1</v>
      </c>
      <c r="I18" s="46" t="s">
        <v>57</v>
      </c>
      <c r="J18" s="121"/>
      <c r="K18" s="129"/>
      <c r="L18" s="24"/>
      <c r="M18" s="43"/>
      <c r="N18" s="43"/>
      <c r="O18" s="43"/>
      <c r="P18" s="43"/>
      <c r="Q18" s="43"/>
      <c r="R18" s="43"/>
      <c r="S18" s="43"/>
      <c r="T18" s="43"/>
      <c r="U18" s="43"/>
      <c r="V18" s="43"/>
      <c r="W18" s="43"/>
      <c r="X18" s="43"/>
      <c r="Y18" s="43"/>
      <c r="Z18" s="43"/>
    </row>
    <row r="19" spans="1:26" ht="27.95" customHeight="1" x14ac:dyDescent="0.15">
      <c r="A19" s="23"/>
      <c r="B19" s="130" t="s">
        <v>59</v>
      </c>
      <c r="C19" s="131"/>
      <c r="D19" s="132"/>
      <c r="E19" s="61" t="s">
        <v>54</v>
      </c>
      <c r="F19" s="62">
        <v>2.2000000000000002</v>
      </c>
      <c r="G19" s="63" t="s">
        <v>40</v>
      </c>
      <c r="H19" s="64" t="s">
        <v>55</v>
      </c>
      <c r="I19" s="62">
        <v>6.5</v>
      </c>
      <c r="J19" s="133" t="s">
        <v>40</v>
      </c>
      <c r="K19" s="134"/>
      <c r="L19" s="23"/>
      <c r="M19" s="43"/>
      <c r="N19" s="43"/>
      <c r="O19" s="43"/>
      <c r="P19" s="43"/>
      <c r="Q19" s="43"/>
      <c r="R19" s="43"/>
      <c r="S19" s="43"/>
      <c r="T19" s="43"/>
      <c r="U19" s="43"/>
      <c r="V19" s="43"/>
      <c r="W19" s="43"/>
      <c r="X19" s="43"/>
      <c r="Y19" s="43"/>
      <c r="Z19" s="43"/>
    </row>
    <row r="20" spans="1:26" ht="51" customHeight="1" x14ac:dyDescent="0.15">
      <c r="A20" s="23"/>
      <c r="B20" s="130" t="s">
        <v>461</v>
      </c>
      <c r="C20" s="131"/>
      <c r="D20" s="132"/>
      <c r="E20" s="138"/>
      <c r="F20" s="139"/>
      <c r="G20" s="139"/>
      <c r="H20" s="139"/>
      <c r="I20" s="139"/>
      <c r="J20" s="139"/>
      <c r="K20" s="140"/>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5" t="s">
        <v>443</v>
      </c>
      <c r="C24" s="135"/>
      <c r="D24" s="135"/>
      <c r="E24" s="135"/>
      <c r="F24" s="135"/>
      <c r="G24" s="135"/>
      <c r="H24" s="135"/>
      <c r="I24" s="135"/>
      <c r="J24" s="135"/>
      <c r="K24" s="135"/>
      <c r="L24" s="22"/>
      <c r="M24" s="43"/>
      <c r="N24" s="43"/>
      <c r="O24" s="43"/>
      <c r="P24" s="43"/>
      <c r="Q24" s="43"/>
      <c r="R24" s="43"/>
      <c r="S24" s="43"/>
      <c r="T24" s="43"/>
      <c r="U24" s="43"/>
      <c r="V24" s="43"/>
      <c r="W24" s="43"/>
      <c r="X24" s="43"/>
      <c r="Y24" s="43"/>
      <c r="Z24" s="43"/>
    </row>
    <row r="25" spans="1:26" ht="33" customHeight="1" x14ac:dyDescent="0.15">
      <c r="A25" s="21"/>
      <c r="B25" s="136" t="s">
        <v>94</v>
      </c>
      <c r="C25" s="136"/>
      <c r="D25" s="136"/>
      <c r="E25" s="137" t="s">
        <v>421</v>
      </c>
      <c r="F25" s="137"/>
      <c r="G25" s="137"/>
      <c r="H25" s="137"/>
      <c r="I25" s="137"/>
      <c r="J25" s="137"/>
      <c r="K25" s="137"/>
      <c r="L25" s="21"/>
      <c r="M25" s="43"/>
      <c r="N25" s="43"/>
      <c r="O25" s="43"/>
      <c r="P25" s="43"/>
      <c r="Q25" s="43"/>
      <c r="R25" s="43"/>
      <c r="S25" s="43"/>
      <c r="T25" s="43"/>
      <c r="U25" s="43"/>
      <c r="V25" s="43"/>
      <c r="W25" s="43"/>
      <c r="X25" s="43"/>
      <c r="Y25" s="43"/>
      <c r="Z25" s="43"/>
    </row>
    <row r="26" spans="1:26" ht="33" customHeight="1" x14ac:dyDescent="0.15">
      <c r="A26" s="21"/>
      <c r="B26" s="118" t="s">
        <v>95</v>
      </c>
      <c r="C26" s="118"/>
      <c r="D26" s="118"/>
      <c r="E26" s="119"/>
      <c r="F26" s="119"/>
      <c r="G26" s="119"/>
      <c r="H26" s="119"/>
      <c r="I26" s="119"/>
      <c r="J26" s="119"/>
      <c r="K26" s="11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2" t="s">
        <v>444</v>
      </c>
      <c r="C43" s="112"/>
      <c r="D43" s="112"/>
      <c r="E43" s="112"/>
      <c r="F43" s="112"/>
      <c r="G43" s="112"/>
      <c r="H43" s="112"/>
      <c r="I43" s="112"/>
      <c r="J43" s="112"/>
      <c r="K43" s="112"/>
      <c r="L43" s="77"/>
      <c r="M43" s="43"/>
      <c r="N43" s="43"/>
      <c r="O43" s="43"/>
      <c r="P43" s="43"/>
      <c r="Q43" s="43"/>
      <c r="R43" s="43"/>
      <c r="S43" s="43"/>
      <c r="T43" s="43"/>
      <c r="U43" s="43"/>
      <c r="V43" s="43"/>
      <c r="W43" s="43"/>
      <c r="X43" s="43"/>
      <c r="Y43" s="43"/>
      <c r="Z43" s="43"/>
    </row>
    <row r="44" spans="1:26" ht="35.1" customHeight="1" x14ac:dyDescent="0.15">
      <c r="A44" s="21"/>
      <c r="B44" s="112" t="s">
        <v>445</v>
      </c>
      <c r="C44" s="112"/>
      <c r="D44" s="112"/>
      <c r="E44" s="112"/>
      <c r="F44" s="112"/>
      <c r="G44" s="112"/>
      <c r="H44" s="112"/>
      <c r="I44" s="112"/>
      <c r="J44" s="112"/>
      <c r="K44" s="112"/>
      <c r="L44" s="77"/>
      <c r="M44" s="43"/>
      <c r="N44" s="43"/>
      <c r="O44" s="43"/>
      <c r="P44" s="43"/>
      <c r="Q44" s="43"/>
      <c r="R44" s="43"/>
      <c r="S44" s="43"/>
      <c r="T44" s="43"/>
      <c r="U44" s="43"/>
      <c r="V44" s="43"/>
      <c r="W44" s="43"/>
      <c r="X44" s="43"/>
      <c r="Y44" s="43"/>
      <c r="Z44" s="43"/>
    </row>
    <row r="45" spans="1:26" ht="35.1" customHeight="1" x14ac:dyDescent="0.15">
      <c r="A45" s="21"/>
      <c r="B45" s="113" t="s">
        <v>460</v>
      </c>
      <c r="C45" s="113"/>
      <c r="D45" s="113"/>
      <c r="E45" s="113"/>
      <c r="F45" s="113"/>
      <c r="G45" s="113"/>
      <c r="H45" s="113"/>
      <c r="I45" s="113"/>
      <c r="J45" s="113"/>
      <c r="K45" s="113"/>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4" t="s">
        <v>433</v>
      </c>
      <c r="E46" s="115"/>
      <c r="F46" s="116" t="s">
        <v>431</v>
      </c>
      <c r="G46" s="117"/>
      <c r="H46" s="116" t="s">
        <v>432</v>
      </c>
      <c r="I46" s="117"/>
      <c r="J46" s="116" t="s">
        <v>434</v>
      </c>
      <c r="K46" s="117"/>
      <c r="L46" s="21"/>
      <c r="M46" s="43"/>
      <c r="N46" s="43"/>
      <c r="O46" s="43"/>
      <c r="P46" s="43"/>
      <c r="Q46" s="43"/>
      <c r="R46" s="43"/>
      <c r="S46" s="43"/>
      <c r="T46" s="43"/>
      <c r="U46" s="43"/>
      <c r="V46" s="43"/>
      <c r="W46" s="43"/>
      <c r="X46" s="43"/>
      <c r="Y46" s="43"/>
      <c r="Z46" s="43"/>
    </row>
    <row r="47" spans="1:26" ht="80.45" customHeight="1" x14ac:dyDescent="0.15">
      <c r="A47" s="21"/>
      <c r="B47" s="73" t="s">
        <v>428</v>
      </c>
      <c r="C47" s="82" t="s">
        <v>446</v>
      </c>
      <c r="D47" s="108" t="s">
        <v>623</v>
      </c>
      <c r="E47" s="109"/>
      <c r="F47" s="110" t="s">
        <v>624</v>
      </c>
      <c r="G47" s="111"/>
      <c r="H47" s="110" t="s">
        <v>625</v>
      </c>
      <c r="I47" s="111"/>
      <c r="J47" s="110" t="s">
        <v>619</v>
      </c>
      <c r="K47" s="111"/>
      <c r="L47" s="21"/>
      <c r="M47" s="43"/>
      <c r="N47" s="43"/>
      <c r="O47" s="43"/>
      <c r="P47" s="43"/>
      <c r="Q47" s="43"/>
      <c r="R47" s="43"/>
      <c r="S47" s="43"/>
      <c r="T47" s="43"/>
      <c r="U47" s="43"/>
      <c r="V47" s="43"/>
      <c r="W47" s="43"/>
      <c r="X47" s="43"/>
      <c r="Y47" s="43"/>
      <c r="Z47" s="43"/>
    </row>
    <row r="48" spans="1:26" ht="80.45" customHeight="1" x14ac:dyDescent="0.15">
      <c r="A48" s="21"/>
      <c r="B48" s="73" t="s">
        <v>428</v>
      </c>
      <c r="C48" s="82" t="s">
        <v>435</v>
      </c>
      <c r="D48" s="108" t="s">
        <v>626</v>
      </c>
      <c r="E48" s="109"/>
      <c r="F48" s="110" t="s">
        <v>627</v>
      </c>
      <c r="G48" s="111"/>
      <c r="H48" s="110" t="s">
        <v>618</v>
      </c>
      <c r="I48" s="111"/>
      <c r="J48" s="110" t="s">
        <v>628</v>
      </c>
      <c r="K48" s="111"/>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08" t="s">
        <v>617</v>
      </c>
      <c r="E49" s="109"/>
      <c r="F49" s="110" t="s">
        <v>620</v>
      </c>
      <c r="G49" s="111"/>
      <c r="H49" s="110" t="s">
        <v>621</v>
      </c>
      <c r="I49" s="111"/>
      <c r="J49" s="110" t="s">
        <v>622</v>
      </c>
      <c r="K49" s="111"/>
      <c r="L49" s="21"/>
      <c r="M49" s="43"/>
      <c r="N49" s="43"/>
      <c r="O49" s="43"/>
      <c r="P49" s="43"/>
      <c r="Q49" s="43"/>
      <c r="R49" s="43"/>
      <c r="S49" s="43"/>
      <c r="T49" s="43"/>
      <c r="U49" s="43"/>
      <c r="V49" s="43"/>
      <c r="W49" s="43"/>
      <c r="X49" s="43"/>
      <c r="Y49" s="43"/>
      <c r="Z49" s="43"/>
    </row>
    <row r="50" spans="1:26" ht="80.45" customHeight="1" x14ac:dyDescent="0.15">
      <c r="A50" s="21"/>
      <c r="B50" s="73" t="s">
        <v>429</v>
      </c>
      <c r="C50" s="82"/>
      <c r="D50" s="108"/>
      <c r="E50" s="109"/>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6" t="s">
        <v>9</v>
      </c>
      <c r="C55" s="96"/>
      <c r="D55" s="96"/>
      <c r="E55" s="96"/>
      <c r="F55" s="38" t="s">
        <v>6</v>
      </c>
      <c r="G55" s="97">
        <f>F13</f>
        <v>2</v>
      </c>
      <c r="H55" s="98"/>
      <c r="I55" s="20" t="s">
        <v>7</v>
      </c>
      <c r="J55" s="97">
        <f>I13</f>
        <v>2</v>
      </c>
      <c r="K55" s="98"/>
      <c r="L55" s="19"/>
      <c r="M55" s="32"/>
      <c r="W55" s="32"/>
      <c r="X55" s="32"/>
      <c r="Y55" s="32"/>
    </row>
    <row r="56" spans="1:26" ht="16.899999999999999" customHeight="1" x14ac:dyDescent="0.15">
      <c r="A56" s="19"/>
      <c r="B56" s="92" t="s">
        <v>8</v>
      </c>
      <c r="C56" s="92"/>
      <c r="D56" s="92"/>
      <c r="E56" s="92"/>
      <c r="F56" s="92"/>
      <c r="G56" s="93" t="str">
        <f>E17</f>
        <v>必須</v>
      </c>
      <c r="H56" s="93"/>
      <c r="I56" s="93"/>
      <c r="J56" s="93"/>
      <c r="K56" s="93"/>
      <c r="L56" s="19"/>
      <c r="M56" s="32"/>
      <c r="W56" s="32"/>
      <c r="X56" s="32"/>
      <c r="Y56" s="32"/>
    </row>
    <row r="57" spans="1:26" ht="16.899999999999999" customHeight="1" x14ac:dyDescent="0.15">
      <c r="A57" s="19"/>
      <c r="B57" s="92" t="s">
        <v>12</v>
      </c>
      <c r="C57" s="92"/>
      <c r="D57" s="92"/>
      <c r="E57" s="92"/>
      <c r="F57" s="92"/>
      <c r="G57" s="93">
        <f>J17</f>
        <v>10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C92" s="19"/>
      <c r="D92" s="19"/>
      <c r="E92" s="19"/>
      <c r="F92" s="19"/>
      <c r="G92" s="19"/>
      <c r="H92" s="19"/>
      <c r="I92" s="19"/>
      <c r="J92" s="19"/>
      <c r="K92" s="19"/>
      <c r="L92" s="19"/>
      <c r="Z92" s="19"/>
    </row>
    <row r="93" spans="1:26" x14ac:dyDescent="0.15">
      <c r="A93" s="19"/>
      <c r="C93" s="19"/>
      <c r="E93" s="19"/>
      <c r="I93" s="19"/>
      <c r="J93" s="19"/>
      <c r="K93" s="19"/>
      <c r="L93" s="19"/>
      <c r="Z93" s="19"/>
    </row>
    <row r="94" spans="1:26" x14ac:dyDescent="0.15">
      <c r="A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0" t="s">
        <v>439</v>
      </c>
      <c r="C1" s="160"/>
      <c r="D1" s="160"/>
      <c r="E1" s="160"/>
      <c r="F1" s="160"/>
      <c r="G1" s="160"/>
      <c r="H1" s="160"/>
      <c r="I1" s="160"/>
      <c r="J1" s="160"/>
      <c r="K1" s="160"/>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1" t="s">
        <v>611</v>
      </c>
      <c r="D3" s="161"/>
      <c r="E3" s="161"/>
      <c r="F3" s="161"/>
      <c r="G3" s="27" t="s">
        <v>4</v>
      </c>
      <c r="H3" s="162" t="s">
        <v>612</v>
      </c>
      <c r="I3" s="162"/>
      <c r="J3" s="162"/>
      <c r="K3" s="162"/>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3" t="s">
        <v>471</v>
      </c>
      <c r="C5" s="163"/>
      <c r="D5" s="163"/>
      <c r="E5" s="163"/>
      <c r="F5" s="163"/>
      <c r="G5" s="163"/>
      <c r="H5" s="163"/>
      <c r="I5" s="163"/>
      <c r="J5" s="163"/>
      <c r="K5" s="163"/>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1" t="s">
        <v>38</v>
      </c>
      <c r="C9" s="142"/>
      <c r="D9" s="142"/>
      <c r="E9" s="164" t="s">
        <v>423</v>
      </c>
      <c r="F9" s="165"/>
      <c r="G9" s="116" t="s">
        <v>47</v>
      </c>
      <c r="H9" s="166"/>
      <c r="I9" s="166"/>
      <c r="J9" s="47">
        <v>500</v>
      </c>
      <c r="K9" s="48" t="s">
        <v>440</v>
      </c>
      <c r="L9" s="37"/>
      <c r="M9" s="43"/>
      <c r="N9" s="43"/>
      <c r="O9" s="43"/>
      <c r="P9" s="43"/>
      <c r="Q9" s="43"/>
      <c r="R9" s="43"/>
      <c r="S9" s="43"/>
      <c r="T9" s="43"/>
      <c r="U9" s="43"/>
      <c r="V9" s="43"/>
      <c r="W9" s="43"/>
      <c r="X9" s="43"/>
      <c r="Y9" s="43"/>
      <c r="Z9" s="43"/>
    </row>
    <row r="10" spans="1:26" ht="27.95" customHeight="1" x14ac:dyDescent="0.15">
      <c r="A10" s="37"/>
      <c r="B10" s="167" t="s">
        <v>39</v>
      </c>
      <c r="C10" s="168"/>
      <c r="D10" s="169"/>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0"/>
      <c r="C11" s="171"/>
      <c r="D11" s="172"/>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5" t="s">
        <v>43</v>
      </c>
      <c r="C12" s="146"/>
      <c r="D12" s="147"/>
      <c r="E12" s="60" t="s">
        <v>44</v>
      </c>
      <c r="F12" s="173" t="s">
        <v>419</v>
      </c>
      <c r="G12" s="173"/>
      <c r="H12" s="174" t="s">
        <v>45</v>
      </c>
      <c r="I12" s="175"/>
      <c r="J12" s="176" t="s">
        <v>419</v>
      </c>
      <c r="K12" s="177"/>
      <c r="L12" s="34"/>
      <c r="M12" s="43"/>
      <c r="N12" s="43"/>
      <c r="O12" s="43"/>
      <c r="P12" s="43"/>
      <c r="Q12" s="43"/>
      <c r="R12" s="43"/>
      <c r="S12" s="43"/>
      <c r="T12" s="43"/>
      <c r="U12" s="43"/>
      <c r="V12" s="43"/>
      <c r="W12" s="43"/>
      <c r="X12" s="43"/>
      <c r="Y12" s="43"/>
      <c r="Z12" s="43"/>
    </row>
    <row r="13" spans="1:26" ht="27.95" customHeight="1" x14ac:dyDescent="0.15">
      <c r="A13" s="34"/>
      <c r="B13" s="141" t="s">
        <v>51</v>
      </c>
      <c r="C13" s="142"/>
      <c r="D13" s="142"/>
      <c r="E13" s="49" t="s">
        <v>6</v>
      </c>
      <c r="F13" s="50">
        <v>2</v>
      </c>
      <c r="G13" s="51" t="s">
        <v>40</v>
      </c>
      <c r="H13" s="49" t="s">
        <v>7</v>
      </c>
      <c r="I13" s="50">
        <v>2</v>
      </c>
      <c r="J13" s="158" t="s">
        <v>40</v>
      </c>
      <c r="K13" s="159"/>
      <c r="L13" s="34"/>
      <c r="M13" s="43"/>
      <c r="N13" s="43"/>
      <c r="O13" s="43"/>
      <c r="P13" s="43"/>
      <c r="Q13" s="43"/>
      <c r="R13" s="43"/>
      <c r="S13" s="43"/>
      <c r="T13" s="43"/>
      <c r="U13" s="43"/>
      <c r="V13" s="43"/>
      <c r="W13" s="43"/>
      <c r="X13" s="43"/>
      <c r="Y13" s="43"/>
      <c r="Z13" s="43"/>
    </row>
    <row r="14" spans="1:26" ht="27.95" customHeight="1" x14ac:dyDescent="0.15">
      <c r="A14" s="21"/>
      <c r="B14" s="141" t="s">
        <v>46</v>
      </c>
      <c r="C14" s="142"/>
      <c r="D14" s="143"/>
      <c r="E14" s="144" t="s">
        <v>424</v>
      </c>
      <c r="F14" s="144"/>
      <c r="G14" s="120" t="s">
        <v>50</v>
      </c>
      <c r="H14" s="121"/>
      <c r="I14" s="121"/>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45" t="s">
        <v>49</v>
      </c>
      <c r="C15" s="146"/>
      <c r="D15" s="147"/>
      <c r="E15" s="151" t="s">
        <v>425</v>
      </c>
      <c r="F15" s="152"/>
      <c r="G15" s="155" t="s">
        <v>48</v>
      </c>
      <c r="H15" s="156"/>
      <c r="I15" s="156"/>
      <c r="J15" s="144" t="s">
        <v>426</v>
      </c>
      <c r="K15" s="157"/>
      <c r="L15" s="39"/>
      <c r="M15" s="43"/>
      <c r="N15" s="43"/>
      <c r="O15" s="43"/>
      <c r="P15" s="43"/>
      <c r="Q15" s="43"/>
      <c r="R15" s="43"/>
      <c r="S15" s="43"/>
      <c r="T15" s="43"/>
      <c r="U15" s="43"/>
      <c r="V15" s="43"/>
      <c r="W15" s="43"/>
      <c r="X15" s="43"/>
      <c r="Y15" s="43"/>
      <c r="Z15" s="43"/>
    </row>
    <row r="16" spans="1:26" ht="27.95" customHeight="1" x14ac:dyDescent="0.15">
      <c r="A16" s="21"/>
      <c r="B16" s="148"/>
      <c r="C16" s="149"/>
      <c r="D16" s="150"/>
      <c r="E16" s="153"/>
      <c r="F16" s="154"/>
      <c r="G16" s="155" t="s">
        <v>61</v>
      </c>
      <c r="H16" s="156"/>
      <c r="I16" s="156"/>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22"/>
      <c r="E17" s="123" t="s">
        <v>422</v>
      </c>
      <c r="F17" s="124"/>
      <c r="G17" s="125" t="s">
        <v>53</v>
      </c>
      <c r="H17" s="126"/>
      <c r="I17" s="126"/>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22"/>
      <c r="E18" s="127" t="s">
        <v>427</v>
      </c>
      <c r="F18" s="128"/>
      <c r="G18" s="44" t="s">
        <v>56</v>
      </c>
      <c r="H18" s="45">
        <v>2</v>
      </c>
      <c r="I18" s="46" t="s">
        <v>57</v>
      </c>
      <c r="J18" s="121"/>
      <c r="K18" s="129"/>
      <c r="L18" s="24"/>
      <c r="M18" s="43"/>
      <c r="N18" s="43"/>
      <c r="O18" s="43"/>
      <c r="P18" s="43"/>
      <c r="Q18" s="43"/>
      <c r="R18" s="43"/>
      <c r="S18" s="43"/>
      <c r="T18" s="43"/>
      <c r="U18" s="43"/>
      <c r="V18" s="43"/>
      <c r="W18" s="43"/>
      <c r="X18" s="43"/>
      <c r="Y18" s="43"/>
      <c r="Z18" s="43"/>
    </row>
    <row r="19" spans="1:26" ht="27.95" customHeight="1" thickBot="1" x14ac:dyDescent="0.2">
      <c r="A19" s="23"/>
      <c r="B19" s="130" t="s">
        <v>59</v>
      </c>
      <c r="C19" s="131"/>
      <c r="D19" s="132"/>
      <c r="E19" s="61" t="s">
        <v>54</v>
      </c>
      <c r="F19" s="62">
        <v>2.1</v>
      </c>
      <c r="G19" s="63" t="s">
        <v>40</v>
      </c>
      <c r="H19" s="64" t="s">
        <v>55</v>
      </c>
      <c r="I19" s="62">
        <v>6.2</v>
      </c>
      <c r="J19" s="133" t="s">
        <v>40</v>
      </c>
      <c r="K19" s="134"/>
      <c r="L19" s="23"/>
      <c r="M19" s="43"/>
      <c r="N19" s="43"/>
      <c r="O19" s="43"/>
      <c r="P19" s="43"/>
      <c r="Q19" s="43"/>
      <c r="R19" s="43"/>
      <c r="S19" s="43"/>
      <c r="T19" s="43"/>
      <c r="U19" s="43"/>
      <c r="V19" s="43"/>
      <c r="W19" s="43"/>
      <c r="X19" s="43"/>
      <c r="Y19" s="43"/>
      <c r="Z19" s="43"/>
    </row>
    <row r="20" spans="1:26" ht="75.75" customHeight="1" thickTop="1" thickBot="1" x14ac:dyDescent="0.2">
      <c r="A20" s="23"/>
      <c r="B20" s="130" t="s">
        <v>461</v>
      </c>
      <c r="C20" s="131"/>
      <c r="D20" s="131"/>
      <c r="E20" s="193" t="s">
        <v>472</v>
      </c>
      <c r="F20" s="194"/>
      <c r="G20" s="194"/>
      <c r="H20" s="194"/>
      <c r="I20" s="194"/>
      <c r="J20" s="194"/>
      <c r="K20" s="195"/>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5" t="s">
        <v>443</v>
      </c>
      <c r="C24" s="135"/>
      <c r="D24" s="135"/>
      <c r="E24" s="135"/>
      <c r="F24" s="135"/>
      <c r="G24" s="135"/>
      <c r="H24" s="135"/>
      <c r="I24" s="135"/>
      <c r="J24" s="135"/>
      <c r="K24" s="135"/>
      <c r="L24" s="22"/>
      <c r="M24" s="43"/>
      <c r="N24" s="43"/>
      <c r="O24" s="43"/>
      <c r="P24" s="43"/>
      <c r="Q24" s="43"/>
      <c r="R24" s="43"/>
      <c r="S24" s="43"/>
      <c r="T24" s="43"/>
      <c r="U24" s="43"/>
      <c r="V24" s="43"/>
      <c r="W24" s="43"/>
      <c r="X24" s="43"/>
      <c r="Y24" s="43"/>
      <c r="Z24" s="43"/>
    </row>
    <row r="25" spans="1:26" ht="33" customHeight="1" x14ac:dyDescent="0.15">
      <c r="A25" s="21"/>
      <c r="B25" s="136" t="s">
        <v>94</v>
      </c>
      <c r="C25" s="136"/>
      <c r="D25" s="136"/>
      <c r="E25" s="137" t="s">
        <v>421</v>
      </c>
      <c r="F25" s="137"/>
      <c r="G25" s="137"/>
      <c r="H25" s="137"/>
      <c r="I25" s="137"/>
      <c r="J25" s="137"/>
      <c r="K25" s="137"/>
      <c r="L25" s="21"/>
      <c r="M25" s="43"/>
      <c r="N25" s="43"/>
      <c r="O25" s="43"/>
      <c r="P25" s="43"/>
      <c r="Q25" s="43"/>
      <c r="R25" s="43"/>
      <c r="S25" s="43"/>
      <c r="T25" s="43"/>
      <c r="U25" s="43"/>
      <c r="V25" s="43"/>
      <c r="W25" s="43"/>
      <c r="X25" s="43"/>
      <c r="Y25" s="43"/>
      <c r="Z25" s="43"/>
    </row>
    <row r="26" spans="1:26" ht="33" customHeight="1" x14ac:dyDescent="0.15">
      <c r="A26" s="21"/>
      <c r="B26" s="118" t="s">
        <v>95</v>
      </c>
      <c r="C26" s="118"/>
      <c r="D26" s="118"/>
      <c r="E26" s="119"/>
      <c r="F26" s="119"/>
      <c r="G26" s="119"/>
      <c r="H26" s="119"/>
      <c r="I26" s="119"/>
      <c r="J26" s="119"/>
      <c r="K26" s="11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2" t="s">
        <v>444</v>
      </c>
      <c r="C43" s="112"/>
      <c r="D43" s="112"/>
      <c r="E43" s="112"/>
      <c r="F43" s="112"/>
      <c r="G43" s="112"/>
      <c r="H43" s="112"/>
      <c r="I43" s="112"/>
      <c r="J43" s="112"/>
      <c r="K43" s="112"/>
      <c r="L43" s="77"/>
      <c r="M43" s="43"/>
      <c r="N43" s="43"/>
      <c r="O43" s="43"/>
      <c r="P43" s="43"/>
      <c r="Q43" s="43"/>
      <c r="R43" s="43"/>
      <c r="S43" s="43"/>
      <c r="T43" s="43"/>
      <c r="U43" s="43"/>
      <c r="V43" s="43"/>
      <c r="W43" s="43"/>
      <c r="X43" s="43"/>
      <c r="Y43" s="43"/>
      <c r="Z43" s="43"/>
    </row>
    <row r="44" spans="1:26" ht="35.1" customHeight="1" x14ac:dyDescent="0.15">
      <c r="A44" s="21"/>
      <c r="B44" s="112" t="s">
        <v>445</v>
      </c>
      <c r="C44" s="112"/>
      <c r="D44" s="112"/>
      <c r="E44" s="112"/>
      <c r="F44" s="112"/>
      <c r="G44" s="112"/>
      <c r="H44" s="112"/>
      <c r="I44" s="112"/>
      <c r="J44" s="112"/>
      <c r="K44" s="112"/>
      <c r="L44" s="77"/>
      <c r="M44" s="43"/>
      <c r="N44" s="43"/>
      <c r="O44" s="43"/>
      <c r="P44" s="43"/>
      <c r="Q44" s="43"/>
      <c r="R44" s="43"/>
      <c r="S44" s="43"/>
      <c r="T44" s="43"/>
      <c r="U44" s="43"/>
      <c r="V44" s="43"/>
      <c r="W44" s="43"/>
      <c r="X44" s="43"/>
      <c r="Y44" s="43"/>
      <c r="Z44" s="43"/>
    </row>
    <row r="45" spans="1:26" ht="35.1" customHeight="1" x14ac:dyDescent="0.15">
      <c r="A45" s="21"/>
      <c r="B45" s="113" t="s">
        <v>460</v>
      </c>
      <c r="C45" s="113"/>
      <c r="D45" s="113"/>
      <c r="E45" s="113"/>
      <c r="F45" s="113"/>
      <c r="G45" s="113"/>
      <c r="H45" s="113"/>
      <c r="I45" s="113"/>
      <c r="J45" s="113"/>
      <c r="K45" s="113"/>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4" t="s">
        <v>433</v>
      </c>
      <c r="E46" s="115"/>
      <c r="F46" s="116" t="s">
        <v>431</v>
      </c>
      <c r="G46" s="117"/>
      <c r="H46" s="116" t="s">
        <v>432</v>
      </c>
      <c r="I46" s="117"/>
      <c r="J46" s="116" t="s">
        <v>434</v>
      </c>
      <c r="K46" s="117"/>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3" t="s">
        <v>449</v>
      </c>
      <c r="E47" s="184"/>
      <c r="F47" s="185" t="s">
        <v>458</v>
      </c>
      <c r="G47" s="186"/>
      <c r="H47" s="185" t="s">
        <v>457</v>
      </c>
      <c r="I47" s="186"/>
      <c r="J47" s="185" t="s">
        <v>454</v>
      </c>
      <c r="K47" s="187"/>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8" t="s">
        <v>449</v>
      </c>
      <c r="E48" s="189"/>
      <c r="F48" s="190" t="s">
        <v>458</v>
      </c>
      <c r="G48" s="191"/>
      <c r="H48" s="190" t="s">
        <v>452</v>
      </c>
      <c r="I48" s="191"/>
      <c r="J48" s="190" t="s">
        <v>455</v>
      </c>
      <c r="K48" s="192"/>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78" t="s">
        <v>450</v>
      </c>
      <c r="E49" s="179"/>
      <c r="F49" s="180" t="s">
        <v>451</v>
      </c>
      <c r="G49" s="181"/>
      <c r="H49" s="180" t="s">
        <v>453</v>
      </c>
      <c r="I49" s="181"/>
      <c r="J49" s="180" t="s">
        <v>456</v>
      </c>
      <c r="K49" s="182"/>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8"/>
      <c r="E50" s="109"/>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6" t="s">
        <v>9</v>
      </c>
      <c r="C55" s="96"/>
      <c r="D55" s="96"/>
      <c r="E55" s="96"/>
      <c r="F55" s="38" t="s">
        <v>6</v>
      </c>
      <c r="G55" s="97">
        <f>F13</f>
        <v>2</v>
      </c>
      <c r="H55" s="98"/>
      <c r="I55" s="20" t="s">
        <v>7</v>
      </c>
      <c r="J55" s="97">
        <f>I13</f>
        <v>2</v>
      </c>
      <c r="K55" s="98"/>
      <c r="L55" s="19"/>
      <c r="M55" s="32"/>
      <c r="W55" s="32"/>
      <c r="X55" s="32"/>
      <c r="Y55" s="32"/>
    </row>
    <row r="56" spans="1:26" ht="16.899999999999999" customHeight="1" x14ac:dyDescent="0.15">
      <c r="A56" s="19"/>
      <c r="B56" s="92" t="s">
        <v>8</v>
      </c>
      <c r="C56" s="92"/>
      <c r="D56" s="92"/>
      <c r="E56" s="92"/>
      <c r="F56" s="92"/>
      <c r="G56" s="93" t="str">
        <f>E17</f>
        <v>必須</v>
      </c>
      <c r="H56" s="93"/>
      <c r="I56" s="93"/>
      <c r="J56" s="93"/>
      <c r="K56" s="93"/>
      <c r="L56" s="19"/>
      <c r="M56" s="32"/>
      <c r="W56" s="32"/>
      <c r="X56" s="32"/>
      <c r="Y56" s="32"/>
    </row>
    <row r="57" spans="1:26" ht="16.899999999999999" customHeight="1" x14ac:dyDescent="0.15">
      <c r="A57" s="19"/>
      <c r="B57" s="92" t="s">
        <v>12</v>
      </c>
      <c r="C57" s="92"/>
      <c r="D57" s="92"/>
      <c r="E57" s="92"/>
      <c r="F57" s="92"/>
      <c r="G57" s="93">
        <f>J17</f>
        <v>10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J1" workbookViewId="0">
      <selection activeCell="AQ14" sqref="AQ14"/>
    </sheetView>
  </sheetViews>
  <sheetFormatPr defaultRowHeight="13.5" x14ac:dyDescent="0.15"/>
  <cols>
    <col min="6" max="6" width="17.25" bestFit="1" customWidth="1"/>
    <col min="7" max="7" width="31.7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H105</v>
      </c>
      <c r="B3" s="71" t="str">
        <f>①会場条件に係るヒアリングシート!E2</f>
        <v>演劇</v>
      </c>
      <c r="C3" s="71" t="str">
        <f>①会場条件に係るヒアリングシート!G2</f>
        <v>ミュージカル</v>
      </c>
      <c r="D3" s="71" t="str">
        <f>①会場条件に係るヒアリングシート!I2</f>
        <v>A区分</v>
      </c>
      <c r="E3" s="71" t="str">
        <f>①会場条件に係るヒアリングシート!K2</f>
        <v>H</v>
      </c>
      <c r="F3" s="71" t="str">
        <f>①会場条件に係るヒアリングシート!C3</f>
        <v>有限会社 劇団ドリームカンパニー</v>
      </c>
      <c r="G3" s="71" t="str">
        <f>①会場条件に係るヒアリングシート!H3</f>
        <v>有限会社劇団ドリームカンパニー</v>
      </c>
      <c r="H3" s="71" t="str">
        <f>①会場条件に係るヒアリングシート!E9</f>
        <v>2F以上応相談</v>
      </c>
      <c r="I3" s="71">
        <f>①会場条件に係るヒアリングシート!J9</f>
        <v>60</v>
      </c>
      <c r="J3" s="71">
        <f>①会場条件に係るヒアリングシート!F10</f>
        <v>10</v>
      </c>
      <c r="K3" s="71">
        <f>①会場条件に係るヒアリングシート!I10</f>
        <v>5</v>
      </c>
      <c r="L3" s="71">
        <f>①会場条件に係るヒアリングシート!F11</f>
        <v>5</v>
      </c>
      <c r="M3" s="71" t="str">
        <f>①会場条件に係るヒアリングシート!F12</f>
        <v>条件が合えば可</v>
      </c>
      <c r="N3" s="71" t="str">
        <f>①会場条件に係るヒアリングシート!J12</f>
        <v>可</v>
      </c>
      <c r="O3" s="71">
        <f>①会場条件に係るヒアリングシート!F13</f>
        <v>2</v>
      </c>
      <c r="P3" s="71">
        <f>①会場条件に係るヒアリングシート!I13</f>
        <v>2</v>
      </c>
      <c r="Q3" s="71" t="str">
        <f>①会場条件に係るヒアリングシート!E14</f>
        <v>7割程度必要</v>
      </c>
      <c r="R3" s="71" t="str">
        <f>①会場条件に係るヒアリングシート!J14</f>
        <v>必ず必要</v>
      </c>
      <c r="S3" s="71" t="str">
        <f>①会場条件に係るヒアリングシート!E15</f>
        <v>使わない</v>
      </c>
      <c r="T3" s="71">
        <f>①会場条件に係るヒアリングシート!J15</f>
        <v>0</v>
      </c>
      <c r="U3" s="71" t="str">
        <f>①会場条件に係るヒアリングシート!J16</f>
        <v>要</v>
      </c>
      <c r="V3" s="71" t="str">
        <f>①会場条件に係るヒアリングシート!E17</f>
        <v>必須</v>
      </c>
      <c r="W3" s="71">
        <f>①会場条件に係るヒアリングシート!J17</f>
        <v>10</v>
      </c>
      <c r="X3" s="71" t="str">
        <f>①会場条件に係るヒアリングシート!E18</f>
        <v>中型トラック</v>
      </c>
      <c r="Y3" s="71">
        <f>①会場条件に係るヒアリングシート!H18</f>
        <v>1</v>
      </c>
      <c r="Z3" s="71">
        <f>①会場条件に係るヒアリングシート!F19</f>
        <v>2.2000000000000002</v>
      </c>
      <c r="AA3" s="71">
        <f>①会場条件に係るヒアリングシート!I19</f>
        <v>6.5</v>
      </c>
      <c r="AB3" s="71">
        <f>①会場条件に係るヒアリングシート!E20</f>
        <v>0</v>
      </c>
      <c r="AC3" s="71" t="str">
        <f>①会場条件に係るヒアリングシート!E25</f>
        <v>要</v>
      </c>
      <c r="AD3" s="71">
        <f>①会場条件に係るヒアリングシート!E26</f>
        <v>0</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t="str">
        <f>①会場条件に係るヒアリングシート!C47</f>
        <v>鑑賞対象となる児童・生徒全員</v>
      </c>
      <c r="AK3" s="90" t="str">
        <f>①会場条件に係るヒアリングシート!D47</f>
        <v>３０分程度</v>
      </c>
      <c r="AL3" s="90" t="str">
        <f>①会場条件に係るヒアリングシート!F47</f>
        <v>ワークショップ実施時間外において各自</v>
      </c>
      <c r="AM3" s="90" t="str">
        <f>①会場条件に係るヒアリングシート!H47</f>
        <v>歌の練習
（楽曲：明日へ続く道・　　素敵な笑顔）</v>
      </c>
      <c r="AN3" s="90" t="str">
        <f>①会場条件に係るヒアリングシート!J47</f>
        <v>事前に音源と楽譜を
お送りします。</v>
      </c>
      <c r="AO3" s="90" t="str">
        <f>①会場条件に係るヒアリングシート!C48</f>
        <v>共演、参加又は体験対象となる児童・生徒</v>
      </c>
      <c r="AP3" s="90" t="str">
        <f>①会場条件に係るヒアリングシート!D48</f>
        <v>９０分程度</v>
      </c>
      <c r="AQ3" s="90" t="str">
        <f>①会場条件に係るヒアリングシート!F48</f>
        <v>ワークショップ実施時間において各場面を稽古</v>
      </c>
      <c r="AR3" s="90" t="str">
        <f>①会場条件に係るヒアリングシート!H48</f>
        <v>ダンスの振付指導
演技共演場面の稽古</v>
      </c>
      <c r="AS3" s="90" t="str">
        <f>①会場条件に係るヒアリングシート!J48</f>
        <v>ダンス動画ＤＶＤを　　　お渡しします</v>
      </c>
      <c r="AT3" s="90" t="str">
        <f>①会場条件に係るヒアリングシート!C49</f>
        <v>共演、参加又は体験対象となる児童・生徒</v>
      </c>
      <c r="AU3" s="90" t="str">
        <f>①会場条件に係るヒアリングシート!D49</f>
        <v>４５分程度</v>
      </c>
      <c r="AV3" s="90" t="str">
        <f>①会場条件に係るヒアリングシート!F49</f>
        <v>ダンスと共演場面の確認</v>
      </c>
      <c r="AW3" s="90" t="str">
        <f>①会場条件に係るヒアリングシート!H49</f>
        <v>劇団員との合同リハー　サルになります。</v>
      </c>
      <c r="AX3" s="90" t="str">
        <f>①会場条件に係るヒアリングシート!J49</f>
        <v>リハーサル後は衣裳に　着替えて本番に備えます。</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2024-12-06T09:37:30Z</cp:lastPrinted>
  <dcterms:created xsi:type="dcterms:W3CDTF">2017-09-27T00:12:11Z</dcterms:created>
  <dcterms:modified xsi:type="dcterms:W3CDTF">2024-12-12T00:44:09Z</dcterms:modified>
</cp:coreProperties>
</file>