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0" yWindow="0" windowWidth="28770" windowHeight="1218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<sst xmlns="http://schemas.openxmlformats.org/spreadsheetml/2006/main" count="1485" uniqueCount="640">
  <si>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</si>
  <si>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</si>
  <si>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</si>
  <si>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</si>
  <si>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</si>
  <si>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</si>
  <si>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</si>
  <si>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</si>
  <si>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</si>
  <si>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</si>
  <si>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</si>
  <si>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</si>
  <si>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</si>
  <si>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</si>
  <si>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</si>
  <si>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</si>
  <si>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</si>
  <si>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</si>
  <si>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</si>
  <si>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</si>
  <si>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</si>
  <si>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</si>
  <si>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</si>
  <si>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</si>
  <si>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</si>
  <si>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</si>
  <si>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</si>
  <si>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</si>
  <si>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</si>
  <si>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</si>
  <si>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</si>
  <si>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</si>
  <si>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</si>
  <si>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</si>
  <si>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</si>
  <si>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</si>
  <si>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</si>
  <si>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</si>
  <si>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</si>
  <si>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</si>
  <si>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</si>
  <si>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</si>
  <si>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</si>
  <si>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</si>
  <si>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</si>
  <si>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</si>
  <si>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</si>
  <si>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</si>
  <si>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</si>
  <si>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</si>
  <si>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</si>
  <si>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</si>
  <si>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</si>
  <si>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</si>
  <si>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</si>
  <si>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</si>
  <si>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</si>
  <si>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</si>
  <si>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</si>
  <si>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</si>
  <si>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</si>
  <si>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</si>
  <si>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</si>
  <si>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</si>
  <si>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</si>
  <si>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</si>
  <si>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</si>
  <si>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</si>
  <si>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</si>
  <si>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</si>
  <si>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</si>
  <si>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</si>
  <si>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</si>
  <si>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</si>
  <si>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</si>
  <si>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</si>
  <si>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</si>
  <si>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</si>
  <si>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</si>
  <si>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</si>
  <si>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</si>
  <si>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</si>
  <si>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</si>
  <si>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</si>
  <si>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</si>
  <si>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</si>
  <si>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</si>
  <si>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</si>
  <si>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</si>
  <si>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</si>
  <si>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</si>
  <si>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</si>
  <si>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</si>
  <si>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</si>
  <si>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</si>
  <si>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</si>
  <si>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</si>
  <si>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</si>
  <si>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</si>
  <si>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</si>
  <si>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</si>
  <si>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</si>
  <si>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</si>
  <si>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</si>
  <si>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</si>
  <si>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</si>
  <si>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</si>
  <si>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</si>
  <si>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</si>
  <si>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</si>
  <si>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</si>
  <si>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</si>
  <si>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</si>
  <si>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</si>
  <si>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</si>
  <si>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</si>
  <si>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</si>
  <si>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</si>
  <si>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</si>
  <si>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</si>
  <si>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</si>
  <si>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</si>
  <si>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</si>
  <si>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</si>
  <si>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</si>
  <si>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</si>
  <si>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</si>
  <si>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</si>
  <si>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</si>
  <si>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</si>
  <si>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</si>
  <si>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</si>
  <si>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</si>
  <si>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</si>
  <si>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</si>
  <si>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</si>
  <si>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</si>
  <si>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</si>
  <si>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</si>
  <si>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</si>
  <si>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</si>
  <si>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</si>
  <si>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</si>
  <si>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</si>
  <si>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</si>
  <si>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</si>
  <si>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</si>
  <si>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</si>
  <si>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</si>
  <si>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</si>
  <si>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</si>
  <si>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</si>
  <si>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</si>
  <si>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</si>
  <si>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</si>
  <si>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</si>
  <si>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</si>
  <si>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</si>
  <si>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</si>
  <si>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</si>
  <si>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</si>
  <si>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</si>
  <si>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</si>
  <si>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</si>
  <si>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</si>
  <si>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</si>
  <si>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</si>
  <si>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</si>
  <si>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</si>
  <si>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</si>
  <si>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</si>
  <si>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</si>
  <si>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</si>
  <si>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</si>
  <si>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</si>
  <si>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</si>
  <si>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</si>
  <si>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</si>
  <si>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</si>
  <si>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</si>
  <si>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</si>
  <si>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</si>
  <si>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</si>
  <si>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</si>
  <si>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</si>
  <si>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</si>
  <si>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</si>
  <si>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</si>
  <si>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</si>
  <si>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</si>
  <si>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</si>
  <si>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</si>
  <si>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</si>
  <si>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</si>
  <si>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</si>
  <si>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</si>
  <si>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</si>
  <si>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</si>
  <si>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</si>
  <si>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</si>
  <si>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</si>
  <si>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</si>
  <si>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</si>
  <si>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</si>
  <si>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</si>
  <si>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</si>
  <si>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</si>
  <si>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</si>
  <si>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</si>
  <si>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</si>
  <si>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</si>
  <si>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</si>
  <si>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</si>
  <si>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</si>
  <si>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</si>
  <si>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</si>
  <si>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</si>
  <si>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</si>
  <si>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</si>
  <si>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</si>
  <si>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</si>
  <si>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</si>
  <si>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</si>
  <si>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</si>
  <si>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</si>
  <si>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</si>
  <si>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</si>
  <si>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</si>
  <si>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</si>
  <si>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</si>
  <si>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</si>
  <si>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</si>
  <si>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</si>
  <si>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</si>
  <si>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</si>
  <si>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</si>
  <si>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</si>
  <si>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</si>
  <si>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</si>
  <si>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</si>
  <si>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</si>
  <si>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</si>
  <si>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</si>
  <si>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</si>
  <si>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</si>
  <si>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</si>
  <si>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</si>
  <si>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</si>
  <si>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</si>
  <si>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</si>
  <si>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</si>
  <si>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</si>
  <si>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</si>
  <si>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</si>
  <si>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</si>
  <si>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</si>
  <si>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</si>
  <si>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</si>
  <si>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</si>
  <si>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</si>
  <si>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</si>
  <si>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</si>
  <si>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</si>
  <si>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</si>
  <si>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</si>
  <si>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</si>
  <si>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</si>
  <si>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</si>
  <si>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</si>
  <si>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</si>
  <si>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</si>
  <si>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</si>
  <si>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</si>
  <si>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</si>
  <si>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</si>
  <si>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</si>
  <si>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</si>
  <si>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</si>
  <si>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</si>
  <si>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</si>
  <si>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</si>
  <si>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</si>
  <si>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</si>
  <si>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</si>
  <si>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</si>
  <si>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</si>
  <si>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</si>
  <si>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</si>
  <si>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</si>
  <si>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</si>
  <si>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</si>
  <si>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</si>
  <si>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</si>
  <si>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</si>
  <si>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</si>
  <si>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</si>
  <si>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</si>
  <si>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</si>
  <si>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</si>
  <si>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</si>
  <si>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</si>
  <si>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</si>
  <si>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</si>
  <si>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</si>
  <si>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</si>
  <si>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</si>
  <si>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</si>
  <si>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</si>
  <si>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</si>
  <si>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</si>
  <si>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</si>
  <si>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</si>
  <si>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</si>
  <si>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</si>
  <si>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</si>
  <si>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</si>
  <si>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</si>
  <si>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</si>
  <si>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</si>
  <si>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</si>
  <si>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</si>
  <si>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</si>
  <si>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</si>
  <si>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</si>
  <si>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</si>
  <si>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</si>
  <si>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</si>
  <si>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</si>
  <si>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</si>
  <si>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</si>
  <si>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</si>
  <si>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</si>
  <si>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</si>
  <si>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</si>
  <si>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</si>
  <si>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</si>
  <si>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</si>
  <si>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</si>
  <si>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</si>
  <si>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</si>
  <si>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</si>
  <si>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</si>
  <si>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</si>
  <si>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</si>
  <si>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</si>
  <si>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</si>
  <si>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</si>
  <si>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</si>
  <si>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</si>
  <si>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</si>
  <si>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</si>
  <si>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</si>
  <si>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</si>
  <si>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</si>
  <si>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</si>
  <si>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</si>
  <si>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</si>
  <si>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</si>
  <si>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</si>
  <si>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</si>
  <si>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</si>
  <si>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</si>
  <si>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</si>
  <si>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</si>
  <si>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</si>
  <si>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</si>
  <si>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</si>
  <si>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</si>
  <si>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</si>
  <si>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</si>
  <si>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</si>
  <si>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</si>
  <si>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</si>
  <si>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</si>
  <si>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</si>
  <si>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</si>
  <si>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</si>
  <si>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</si>
  <si>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</si>
  <si>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</si>
  <si>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</si>
  <si>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</si>
  <si>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</si>
  <si>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</si>
  <si>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</si>
  <si>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</si>
  <si>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</si>
  <si>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</si>
  <si>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</si>
  <si>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</si>
  <si>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</si>
  <si>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</si>
  <si>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</si>
  <si>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</si>
  <si>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</si>
  <si>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</si>
  <si>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</si>
  <si>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</si>
  <si>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</si>
  <si>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</si>
  <si>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</si>
  <si>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</si>
  <si>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</si>
  <si>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</si>
  <si>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</si>
  <si>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</si>
  <si>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</si>
  <si>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</si>
  <si>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</si>
  <si>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</si>
  <si>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</si>
  <si>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</si>
  <si>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</si>
  <si>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</si>
  <si>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</si>
  <si>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</si>
  <si>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</si>
  <si>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</si>
  <si>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</si>
  <si>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</si>
  <si>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</si>
  <si>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</si>
  <si>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</si>
  <si>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</si>
  <si>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</si>
  <si>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</si>
  <si>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</si>
  <si>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</si>
  <si>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</si>
  <si>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</si>
  <si>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</si>
  <si>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</si>
  <si>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</si>
  <si>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</si>
  <si>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</si>
  <si>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</si>
  <si>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</si>
  <si>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</si>
  <si>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</si>
  <si>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</si>
  <si>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</si>
  <si>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</si>
  <si>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</si>
  <si>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</si>
  <si>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</si>
  <si>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</si>
  <si>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</si>
  <si>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</si>
  <si>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</si>
  <si>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</si>
  <si>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</si>
  <si>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</si>
  <si>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</si>
  <si>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</si>
  <si>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</si>
  <si>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</si>
  <si>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</si>
  <si>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</si>
  <si>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</si>
  <si>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</si>
  <si>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</si>
  <si>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</si>
  <si>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</si>
  <si>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</si>
  <si>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</si>
  <si>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</si>
  <si>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</si>
  <si>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</si>
  <si>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</si>
  <si>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</si>
  <si>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</si>
  <si>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</si>
  <si>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</si>
  <si>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</si>
  <si>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</si>
  <si>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</si>
  <si>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</si>
  <si>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</si>
  <si>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</si>
  <si>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</si>
  <si>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</si>
  <si>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</si>
  <si>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</si>
  <si>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</si>
  <si>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</si>
  <si>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</si>
  <si>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</si>
  <si>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</si>
  <si>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</si>
  <si>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</si>
  <si>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</si>
  <si>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</si>
  <si>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</si>
  <si>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</si>
  <si>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</si>
  <si>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</si>
  <si>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</si>
  <si>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</si>
  <si>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</si>
  <si>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</si>
  <si>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</si>
  <si>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</si>
  <si>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</si>
  <si>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</si>
  <si>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</si>
  <si>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</si>
  <si>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</si>
  <si>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</si>
  <si>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</si>
  <si>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</si>
  <si>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</si>
  <si>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</si>
  <si>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</si>
  <si>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</si>
  <si>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</si>
  <si>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</si>
  <si>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</si>
  <si>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</si>
  <si>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</si>
  <si>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</si>
  <si>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</si>
  <si>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</si>
  <si>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</si>
  <si>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</si>
  <si>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</si>
  <si>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</si>
  <si>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</si>
  <si>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</si>
  <si>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</si>
  <si>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</si>
  <si>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</si>
  <si>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</si>
  <si>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</si>
  <si>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</si>
  <si>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</si>
  <si>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</si>
  <si>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</si>
  <si>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</si>
  <si>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</si>
  <si>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</si>
  <si>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</si>
  <si>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</si>
  <si>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</si>
  <si>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</si>
  <si>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</si>
  <si>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</si>
  <si>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</si>
  <si>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</si>
  <si>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</si>
  <si>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</si>
  <si>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</si>
  <si>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</si>
  <si>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</si>
  <si>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</si>
  <si>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</si>
  <si>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</si>
  <si>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</si>
  <si>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</si>
  <si>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</si>
  <si>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</si>
  <si>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</si>
  <si>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</si>
  <si>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</si>
  <si>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</si>
  <si>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</si>
  <si>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</si>
  <si>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</si>
  <si>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</si>
  <si>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</si>
  <si>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</si>
  <si>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</si>
  <si>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</si>
  <si>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</si>
  <si>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</si>
  <si>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</si>
  <si>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</si>
  <si>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</si>
  <si>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</si>
  <si>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</si>
  <si>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</si>
  <si>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</si>
  <si>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</si>
  <si>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</si>
  <si>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</si>
  <si>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</si>
  <si>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</si>
  <si>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</si>
  <si>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</si>
  <si>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</si>
  <si>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</si>
  <si>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</si>
  <si>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</si>
  <si>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</si>
  <si>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</si>
  <si>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</si>
  <si>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</si>
  <si>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</si>
  <si>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</si>
  <si>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</si>
  <si>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</si>
  <si>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</si>
  <si>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</si>
  <si>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</si>
  <si>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</si>
  <si>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</si>
  <si>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</si>
  <si>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</si>
  <si>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</si>
  <si>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</si>
  <si>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</si>
  <si>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</si>
  <si>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</si>
  <si>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</si>
  <si>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A以上</t>
    <rPh sb="0" eb="1">
      <t>ナイ</t>
    </rPh>
    <phoneticPr fontId="1"/>
  </si>
  <si>
    <t>可</t>
  </si>
  <si>
    <t>不要</t>
  </si>
  <si>
    <t>使わない</t>
  </si>
  <si>
    <t>応相談</t>
  </si>
  <si>
    <t>ハイエース</t>
  </si>
  <si>
    <t>演奏者全員で楽器体験ワークショップを行いますので、楽器体験ワークショップと鑑賞会の実施日を同日（午前WS、午後本公演）とさせてください。</t>
    <rPh sb="0" eb="2">
      <t>ドウz</t>
    </rPh>
    <phoneticPr fontId="1"/>
  </si>
  <si>
    <t>学校に箏や三味線など和楽器を所有していますでしょうか。所有している場合はその種類と数量についてお知らせいただけますと幸いです。</t>
    <rPh sb="0" eb="1">
      <t>サイワ</t>
    </rPh>
    <phoneticPr fontId="1"/>
  </si>
  <si>
    <t>楽器体験をする生徒さんの人数・学年等について教えていただきたいです。また、「日本の四季」合唱譜に関しての必要の有無についてもお知らせください。</t>
    <rPh sb="0" eb="2">
      <t>ガッショ</t>
    </rPh>
    <phoneticPr fontId="1"/>
  </si>
  <si>
    <t>45〜60分×2チーム
（大凡２時限分）</t>
    <rPh sb="0" eb="1">
      <t>✖️</t>
    </rPh>
    <phoneticPr fontId="1"/>
  </si>
  <si>
    <t>合唱と和楽器オーケストラで綴る「日本の四季」に於ける参加方法</t>
    <rPh sb="0" eb="3">
      <t>ワガッk</t>
    </rPh>
    <phoneticPr fontId="1"/>
  </si>
  <si>
    <t>事前に合唱パートを練習されて当日共演することも可能。または、鑑賞時に歌詞カードを配布し、全員で一緒に歌で共演することも可能。鑑賞のみも可能。</t>
    <rPh sb="0" eb="2">
      <t>。</t>
    </rPh>
    <phoneticPr fontId="1"/>
  </si>
  <si>
    <t>午後</t>
    <rPh sb="0" eb="2">
      <t>ゴg</t>
    </rPh>
    <phoneticPr fontId="1"/>
  </si>
  <si>
    <t>午後</t>
    <rPh sb="0" eb="1">
      <t>ゴg</t>
    </rPh>
    <phoneticPr fontId="1"/>
  </si>
  <si>
    <t>午前</t>
    <phoneticPr fontId="1"/>
  </si>
  <si>
    <t>80分程度</t>
    <rPh sb="0" eb="1">
      <t>フン</t>
    </rPh>
    <phoneticPr fontId="1"/>
  </si>
  <si>
    <t>終曲のインザムードでは、手拍子で鑑賞者全員でご参加いただきます。</t>
    <rPh sb="0" eb="2">
      <t>、</t>
    </rPh>
    <phoneticPr fontId="1"/>
  </si>
  <si>
    <t>その場で簡単な練習をします。</t>
    <rPh sb="0" eb="2">
      <t>カンタn</t>
    </rPh>
    <phoneticPr fontId="1"/>
  </si>
  <si>
    <t>10〜12</t>
    <phoneticPr fontId="1"/>
  </si>
  <si>
    <t>ピアノは使用しませんが、殆どの場合、移動の必要もないかと思われます。</t>
    <rPh sb="0" eb="2">
      <t>シヨ</t>
    </rPh>
    <phoneticPr fontId="1"/>
  </si>
  <si>
    <t>45〜60分</t>
    <rPh sb="0" eb="1">
      <t>フン</t>
    </rPh>
    <phoneticPr fontId="1"/>
  </si>
  <si>
    <t>午前</t>
    <rPh sb="0" eb="2">
      <t>ゴゼn</t>
    </rPh>
    <phoneticPr fontId="1"/>
  </si>
  <si>
    <t>和楽器共演練習（箏、三味線、尺八）</t>
    <phoneticPr fontId="1"/>
  </si>
  <si>
    <t xml:space="preserve">和楽器体験（箏、三味線、尺八、篠笛、小鼓、締太鼓、琵琶等）
</t>
    <rPh sb="0" eb="1">
      <t>ソウキョkタイケn</t>
    </rPh>
    <phoneticPr fontId="1"/>
  </si>
  <si>
    <t>和楽器共演曲「海の声」に参加される生徒さんは午後の本公演の直前に合同リハーサルを10分程行います。</t>
    <phoneticPr fontId="1"/>
  </si>
  <si>
    <t>ガイドブックを配布し、体験楽器のスタンプラリーをします。</t>
    <rPh sb="0" eb="2">
      <t>ハイh</t>
    </rPh>
    <phoneticPr fontId="1"/>
  </si>
  <si>
    <t>その他（備考に記載）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</si>
</sst>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9"/>
      <name val="メイリオ"/>
      <family val="2"/>
      <charset val="128"/>
    </font>
    <font>
      <sz val="9"/>
      <name val="メイリオ"/>
      <family val="3"/>
      <charset val="128"/>
    </font>
    <font>
      <sz val="8"/>
      <name val="メイリオ"/>
      <family val="2"/>
      <charset val="128"/>
    </font>
    <font>
      <sz val="12"/>
      <name val="メイリオ"/>
      <family val="2"/>
      <charset val="128"/>
    </font>
    <font>
      <sz val="11"/>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14" xfId="0" applyFont="1" applyFill="1" applyBorder="1" applyAlignment="1">
      <alignment horizontal="righ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7"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5" fillId="5" borderId="7" xfId="0" applyFont="1" applyFill="1" applyBorder="1" applyAlignment="1">
      <alignment horizontal="left" vertical="center" wrapText="1"/>
    </xf>
    <xf numFmtId="0" fontId="35"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30542</xdr:rowOff>
    </xdr:from>
    <xdr:to>
      <xdr:col>10</xdr:col>
      <xdr:colOff>628649</xdr:colOff>
      <xdr:row>97</xdr:row>
      <xdr:rowOff>2964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446391"/>
          <a:ext cx="7706076" cy="8904356"/>
          <a:chOff x="362857" y="10982477"/>
          <a:chExt cx="5733143" cy="7050154"/>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50154"/>
            <a:chOff x="362857" y="10982477"/>
            <a:chExt cx="5733143" cy="7050154"/>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495300</xdr:colOff>
      <xdr:row>68</xdr:row>
      <xdr:rowOff>120954</xdr:rowOff>
    </xdr:from>
    <xdr:to>
      <xdr:col>9</xdr:col>
      <xdr:colOff>520700</xdr:colOff>
      <xdr:row>77</xdr:row>
      <xdr:rowOff>96763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524000" y="22498354"/>
          <a:ext cx="5803900" cy="21475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和楽器オーケストラあいおい</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482600</xdr:colOff>
      <xdr:row>75</xdr:row>
      <xdr:rowOff>20968</xdr:rowOff>
    </xdr:from>
    <xdr:to>
      <xdr:col>9</xdr:col>
      <xdr:colOff>533400</xdr:colOff>
      <xdr:row>76</xdr:row>
      <xdr:rowOff>53891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506987" y="24192902"/>
          <a:ext cx="5837687" cy="275541"/>
          <a:chOff x="799493" y="14925710"/>
          <a:chExt cx="4708728" cy="330425"/>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799493" y="15129988"/>
            <a:ext cx="4708728" cy="1530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25710"/>
            <a:ext cx="1056317" cy="3304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10〜1</a:t>
            </a:r>
            <a:r>
              <a:rPr kumimoji="1" lang="ja-JP" altLang="en-US" sz="1100" b="1"/>
              <a:t>２ｍ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2</xdr:col>
      <xdr:colOff>38100</xdr:colOff>
      <xdr:row>80</xdr:row>
      <xdr:rowOff>133048</xdr:rowOff>
    </xdr:from>
    <xdr:to>
      <xdr:col>10</xdr:col>
      <xdr:colOff>127000</xdr:colOff>
      <xdr:row>96</xdr:row>
      <xdr:rowOff>63500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66800" y="25355248"/>
          <a:ext cx="6692900" cy="37023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12</xdr:col>
      <xdr:colOff>418477</xdr:colOff>
      <xdr:row>97</xdr:row>
      <xdr:rowOff>23244</xdr:rowOff>
    </xdr:from>
    <xdr:to>
      <xdr:col>14</xdr:col>
      <xdr:colOff>383552</xdr:colOff>
      <xdr:row>103</xdr:row>
      <xdr:rowOff>24382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9079877" y="29245944"/>
          <a:ext cx="1057275" cy="11949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268694</xdr:colOff>
      <xdr:row>61</xdr:row>
      <xdr:rowOff>74706</xdr:rowOff>
    </xdr:from>
    <xdr:to>
      <xdr:col>8</xdr:col>
      <xdr:colOff>798859</xdr:colOff>
      <xdr:row>67</xdr:row>
      <xdr:rowOff>182729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17665" y="20786912"/>
          <a:ext cx="4638988" cy="1471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和楽器共演参加者は舞台上と前面とに分かれて配置予定</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304800</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52493" y="22564697"/>
          <a:ext cx="681007" cy="24233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685800</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7493000" y="22559023"/>
          <a:ext cx="615950" cy="24560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1796" y="20883059"/>
          <a:ext cx="7698910" cy="8974613"/>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0744" y="24644974"/>
          <a:ext cx="5153340" cy="278731"/>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25016" y="23106676"/>
          <a:ext cx="827061" cy="2012302"/>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072145" y="23755396"/>
          <a:ext cx="726624" cy="183550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55369" y="25242894"/>
          <a:ext cx="872777" cy="64611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57158" y="23748494"/>
          <a:ext cx="772230" cy="184240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090800" y="23748494"/>
          <a:ext cx="726623" cy="184240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796808" y="23748494"/>
          <a:ext cx="591141" cy="184240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882002" y="23026013"/>
          <a:ext cx="4580792" cy="308884"/>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875100" y="22293394"/>
          <a:ext cx="4580792" cy="303178"/>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872063" y="21884650"/>
          <a:ext cx="4593492" cy="230566"/>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875377" y="21452989"/>
          <a:ext cx="4587142" cy="230567"/>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048849" y="20852516"/>
          <a:ext cx="1671036" cy="279236"/>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775193" y="20862178"/>
          <a:ext cx="1677386" cy="266536"/>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096357" y="20935845"/>
          <a:ext cx="2880221" cy="135637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C3" sqref="C3:F3"/>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183</v>
      </c>
      <c r="D2" s="27" t="s">
        <v>5</v>
      </c>
      <c r="E2" s="29" t="str">
        <f>VLOOKUP($C$2,'R7_制作団体一覧'!A:H,2,FALSE)</f>
        <v>伝統芸能分野</v>
      </c>
      <c r="F2" s="26" t="s">
        <v>2</v>
      </c>
      <c r="G2" s="30" t="str">
        <f>VLOOKUP($C$2,'R7_制作団体一覧'!A:H,3,FALSE)</f>
        <v>邦楽</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99" t="str">
        <f>VLOOKUP($C$2,'R7_制作団体一覧'!A:H,8,FALSE)</f>
        <v>和楽器オーケストラあいおい</v>
      </c>
      <c r="D3" s="99"/>
      <c r="E3" s="99"/>
      <c r="F3" s="99"/>
      <c r="G3" s="27" t="s">
        <v>4</v>
      </c>
      <c r="H3" s="100" t="str">
        <f>VLOOKUP($C$2,'R7_制作団体一覧'!A:H,7,FALSE)</f>
        <v>一般社団法人Oto倶楽部</v>
      </c>
      <c r="I3" s="100"/>
      <c r="J3" s="100"/>
      <c r="K3" s="10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15</v>
      </c>
      <c r="K9" s="48" t="s">
        <v>613</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93" t="s">
        <v>631</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v>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614</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615</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616</v>
      </c>
      <c r="F15" s="131"/>
      <c r="G15" s="134" t="s">
        <v>48</v>
      </c>
      <c r="H15" s="135"/>
      <c r="I15" s="135"/>
      <c r="J15" s="122"/>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615</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617</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618</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v>2</v>
      </c>
      <c r="G19" s="63" t="s">
        <v>40</v>
      </c>
      <c r="H19" s="64" t="s">
        <v>55</v>
      </c>
      <c r="I19" s="62">
        <v>5</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461</v>
      </c>
      <c r="C20" s="146"/>
      <c r="D20" s="147"/>
      <c r="E20" s="153" t="s">
        <v>632</v>
      </c>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615</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3" t="s">
        <v>467</v>
      </c>
      <c r="C32" s="174"/>
      <c r="D32" s="174"/>
      <c r="E32" s="174"/>
      <c r="F32" s="175"/>
      <c r="G32" s="176" t="s">
        <v>468</v>
      </c>
      <c r="H32" s="177"/>
      <c r="I32" s="177"/>
      <c r="J32" s="177"/>
      <c r="K32" s="178"/>
      <c r="L32" s="19"/>
      <c r="M32" s="43"/>
      <c r="N32" s="43"/>
      <c r="O32" s="43"/>
      <c r="P32" s="43"/>
      <c r="Q32" s="43"/>
      <c r="R32" s="43"/>
      <c r="S32" s="43"/>
      <c r="T32" s="43"/>
      <c r="U32" s="43"/>
      <c r="V32" s="43"/>
      <c r="W32" s="43"/>
      <c r="X32" s="43"/>
      <c r="Y32" s="43"/>
      <c r="Z32" s="43"/>
    </row>
    <row r="33" spans="1:26" ht="36.75" customHeight="1" x14ac:dyDescent="0.15">
      <c r="B33" s="41">
        <v>1</v>
      </c>
      <c r="C33" s="179" t="s">
        <v>619</v>
      </c>
      <c r="D33" s="180"/>
      <c r="E33" s="180"/>
      <c r="F33" s="180"/>
      <c r="G33" s="181"/>
      <c r="H33" s="181"/>
      <c r="I33" s="181"/>
      <c r="J33" s="181"/>
      <c r="K33" s="181"/>
      <c r="L33" s="21"/>
      <c r="M33" s="43"/>
      <c r="N33" s="43"/>
      <c r="O33" s="43"/>
      <c r="P33" s="43"/>
      <c r="Q33" s="43"/>
      <c r="R33" s="43"/>
      <c r="S33" s="43"/>
      <c r="T33" s="43"/>
      <c r="U33" s="43"/>
      <c r="V33" s="43"/>
      <c r="W33" s="43"/>
      <c r="X33" s="43"/>
      <c r="Y33" s="43"/>
      <c r="Z33" s="43"/>
    </row>
    <row r="34" spans="1:26" ht="36.75" customHeight="1" x14ac:dyDescent="0.15">
      <c r="B34" s="41">
        <v>2</v>
      </c>
      <c r="C34" s="179" t="s">
        <v>620</v>
      </c>
      <c r="D34" s="180"/>
      <c r="E34" s="180"/>
      <c r="F34" s="180"/>
      <c r="G34" s="181"/>
      <c r="H34" s="181"/>
      <c r="I34" s="181"/>
      <c r="J34" s="181"/>
      <c r="K34" s="181"/>
      <c r="L34" s="21"/>
      <c r="M34" s="43"/>
      <c r="N34" s="43"/>
      <c r="O34" s="43"/>
      <c r="P34" s="43"/>
      <c r="Q34" s="43"/>
      <c r="R34" s="43"/>
      <c r="S34" s="43"/>
      <c r="T34" s="43"/>
      <c r="U34" s="43"/>
      <c r="V34" s="43"/>
      <c r="W34" s="43"/>
      <c r="X34" s="43"/>
      <c r="Y34" s="43"/>
      <c r="Z34" s="43"/>
    </row>
    <row r="35" spans="1:26" ht="36.75" customHeight="1" x14ac:dyDescent="0.15">
      <c r="B35" s="41">
        <v>3</v>
      </c>
      <c r="C35" s="179" t="s">
        <v>621</v>
      </c>
      <c r="D35" s="180"/>
      <c r="E35" s="180"/>
      <c r="F35" s="180"/>
      <c r="G35" s="181"/>
      <c r="H35" s="181"/>
      <c r="I35" s="181"/>
      <c r="J35" s="181"/>
      <c r="K35" s="181"/>
      <c r="L35" s="21"/>
      <c r="M35" s="43"/>
      <c r="N35" s="43"/>
      <c r="O35" s="43"/>
      <c r="P35" s="43"/>
      <c r="Q35" s="43"/>
      <c r="R35" s="43"/>
      <c r="S35" s="43"/>
      <c r="T35" s="43"/>
      <c r="U35" s="43"/>
      <c r="V35" s="43"/>
      <c r="W35" s="43"/>
      <c r="X35" s="43"/>
      <c r="Y35" s="43"/>
      <c r="Z35" s="43"/>
    </row>
    <row r="36" spans="1:26" ht="36.75" hidden="1" customHeight="1" x14ac:dyDescent="0.15">
      <c r="B36" s="41">
        <v>4</v>
      </c>
      <c r="C36" s="179"/>
      <c r="D36" s="180"/>
      <c r="E36" s="180"/>
      <c r="F36" s="180"/>
      <c r="G36" s="181"/>
      <c r="H36" s="181"/>
      <c r="I36" s="181"/>
      <c r="J36" s="181"/>
      <c r="K36" s="181"/>
      <c r="L36" s="23"/>
      <c r="M36" s="43"/>
      <c r="N36" s="43"/>
      <c r="O36" s="43"/>
      <c r="P36" s="43"/>
      <c r="Q36" s="43"/>
      <c r="R36" s="43"/>
      <c r="S36" s="43"/>
      <c r="T36" s="43"/>
      <c r="U36" s="43"/>
      <c r="V36" s="43"/>
      <c r="W36" s="43"/>
      <c r="X36" s="43"/>
      <c r="Y36" s="43"/>
      <c r="Z36" s="43"/>
    </row>
    <row r="37" spans="1:26" ht="36.75" hidden="1" customHeight="1" x14ac:dyDescent="0.15">
      <c r="B37" s="41">
        <v>5</v>
      </c>
      <c r="C37" s="179"/>
      <c r="D37" s="180"/>
      <c r="E37" s="180"/>
      <c r="F37" s="180"/>
      <c r="G37" s="181"/>
      <c r="H37" s="181"/>
      <c r="I37" s="181"/>
      <c r="J37" s="181"/>
      <c r="K37" s="18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61" t="s">
        <v>622</v>
      </c>
      <c r="E47" s="162"/>
      <c r="F47" s="163" t="s">
        <v>627</v>
      </c>
      <c r="G47" s="164"/>
      <c r="H47" s="165" t="s">
        <v>636</v>
      </c>
      <c r="I47" s="166"/>
      <c r="J47" s="167" t="s">
        <v>638</v>
      </c>
      <c r="K47" s="168"/>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61" t="s">
        <v>633</v>
      </c>
      <c r="E48" s="162"/>
      <c r="F48" s="163" t="s">
        <v>634</v>
      </c>
      <c r="G48" s="164"/>
      <c r="H48" s="163" t="s">
        <v>635</v>
      </c>
      <c r="I48" s="169"/>
      <c r="J48" s="170" t="s">
        <v>637</v>
      </c>
      <c r="K48" s="168"/>
      <c r="L48" s="21"/>
      <c r="M48" s="43"/>
      <c r="N48" s="43"/>
      <c r="O48" s="43"/>
      <c r="P48" s="43"/>
      <c r="Q48" s="43"/>
      <c r="R48" s="43"/>
      <c r="S48" s="43"/>
      <c r="T48" s="43"/>
      <c r="U48" s="43"/>
      <c r="V48" s="43"/>
      <c r="W48" s="43"/>
      <c r="X48" s="43"/>
      <c r="Y48" s="43"/>
      <c r="Z48" s="43"/>
    </row>
    <row r="49" spans="1:26" ht="80.45" customHeight="1" x14ac:dyDescent="0.15">
      <c r="A49" s="21"/>
      <c r="B49" s="73" t="s">
        <v>429</v>
      </c>
      <c r="C49" s="82" t="s">
        <v>639</v>
      </c>
      <c r="D49" s="161"/>
      <c r="E49" s="162"/>
      <c r="F49" s="163" t="s">
        <v>625</v>
      </c>
      <c r="G49" s="164"/>
      <c r="H49" s="163" t="s">
        <v>623</v>
      </c>
      <c r="I49" s="164"/>
      <c r="J49" s="171" t="s">
        <v>624</v>
      </c>
      <c r="K49" s="172"/>
      <c r="L49" s="21"/>
      <c r="M49" s="43"/>
      <c r="N49" s="43"/>
      <c r="O49" s="43"/>
      <c r="P49" s="43"/>
      <c r="Q49" s="43"/>
      <c r="R49" s="43"/>
      <c r="S49" s="43"/>
      <c r="T49" s="43"/>
      <c r="U49" s="43"/>
      <c r="V49" s="43"/>
      <c r="W49" s="43"/>
      <c r="X49" s="43"/>
      <c r="Y49" s="43"/>
      <c r="Z49" s="43"/>
    </row>
    <row r="50" spans="1:26" ht="80.45" customHeight="1" x14ac:dyDescent="0.15">
      <c r="A50" s="21"/>
      <c r="B50" s="73" t="s">
        <v>429</v>
      </c>
      <c r="C50" s="82" t="s">
        <v>446</v>
      </c>
      <c r="D50" s="161" t="s">
        <v>628</v>
      </c>
      <c r="E50" s="162"/>
      <c r="F50" s="163" t="s">
        <v>626</v>
      </c>
      <c r="G50" s="164"/>
      <c r="H50" s="163" t="s">
        <v>629</v>
      </c>
      <c r="I50" s="164"/>
      <c r="J50" s="163" t="s">
        <v>630</v>
      </c>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84" t="s">
        <v>10</v>
      </c>
      <c r="C53" s="184"/>
      <c r="D53" s="184"/>
      <c r="E53" s="184"/>
      <c r="F53" s="184"/>
      <c r="G53" s="184"/>
      <c r="H53" s="184"/>
      <c r="I53" s="184"/>
      <c r="J53" s="184"/>
      <c r="K53" s="18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5" t="s">
        <v>9</v>
      </c>
      <c r="C55" s="185"/>
      <c r="D55" s="185"/>
      <c r="E55" s="185"/>
      <c r="F55" s="38" t="s">
        <v>6</v>
      </c>
      <c r="G55" s="186">
        <f>F13</f>
        <v>2</v>
      </c>
      <c r="H55" s="187"/>
      <c r="I55" s="20" t="s">
        <v>7</v>
      </c>
      <c r="J55" s="186">
        <f>I13</f>
        <v>2</v>
      </c>
      <c r="K55" s="187"/>
      <c r="L55" s="19"/>
      <c r="M55" s="32"/>
      <c r="W55" s="32"/>
      <c r="X55" s="32"/>
      <c r="Y55" s="32"/>
    </row>
    <row r="56" spans="1:26" ht="17.100000000000001" customHeight="1" x14ac:dyDescent="0.15">
      <c r="A56" s="19"/>
      <c r="B56" s="182" t="s">
        <v>8</v>
      </c>
      <c r="C56" s="182"/>
      <c r="D56" s="182"/>
      <c r="E56" s="182"/>
      <c r="F56" s="182"/>
      <c r="G56" s="183" t="str">
        <f>E17</f>
        <v>応相談</v>
      </c>
      <c r="H56" s="183"/>
      <c r="I56" s="183"/>
      <c r="J56" s="183"/>
      <c r="K56" s="183"/>
      <c r="L56" s="19"/>
      <c r="M56" s="32"/>
      <c r="W56" s="32"/>
      <c r="X56" s="32"/>
      <c r="Y56" s="32"/>
    </row>
    <row r="57" spans="1:26" ht="17.100000000000001" customHeight="1" x14ac:dyDescent="0.15">
      <c r="A57" s="19"/>
      <c r="B57" s="182" t="s">
        <v>12</v>
      </c>
      <c r="C57" s="182"/>
      <c r="D57" s="182"/>
      <c r="E57" s="182"/>
      <c r="F57" s="182"/>
      <c r="G57" s="183">
        <f>J17</f>
        <v>10</v>
      </c>
      <c r="H57" s="183"/>
      <c r="I57" s="183"/>
      <c r="J57" s="183"/>
      <c r="K57" s="18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9" zoomScale="158"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9" t="s">
        <v>611</v>
      </c>
      <c r="D3" s="99"/>
      <c r="E3" s="99"/>
      <c r="F3" s="99"/>
      <c r="G3" s="27" t="s">
        <v>4</v>
      </c>
      <c r="H3" s="100" t="s">
        <v>612</v>
      </c>
      <c r="I3" s="100"/>
      <c r="J3" s="100"/>
      <c r="K3" s="10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500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424</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461</v>
      </c>
      <c r="C20" s="146"/>
      <c r="D20" s="146"/>
      <c r="E20" s="188" t="s">
        <v>472</v>
      </c>
      <c r="F20" s="189"/>
      <c r="G20" s="189"/>
      <c r="H20" s="189"/>
      <c r="I20" s="189"/>
      <c r="J20" s="189"/>
      <c r="K20" s="19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3" t="s">
        <v>467</v>
      </c>
      <c r="C32" s="174"/>
      <c r="D32" s="174"/>
      <c r="E32" s="174"/>
      <c r="F32" s="175"/>
      <c r="G32" s="176" t="s">
        <v>468</v>
      </c>
      <c r="H32" s="177"/>
      <c r="I32" s="177"/>
      <c r="J32" s="177"/>
      <c r="K32" s="178"/>
      <c r="L32" s="19"/>
      <c r="M32" s="43"/>
      <c r="N32" s="43"/>
      <c r="O32" s="43"/>
      <c r="P32" s="43"/>
      <c r="Q32" s="43"/>
      <c r="R32" s="43"/>
      <c r="S32" s="43"/>
      <c r="T32" s="43"/>
      <c r="U32" s="43"/>
      <c r="V32" s="43"/>
      <c r="W32" s="43"/>
      <c r="X32" s="43"/>
      <c r="Y32" s="43"/>
      <c r="Z32" s="43"/>
    </row>
    <row r="33" spans="1:26" ht="36.75" customHeight="1" x14ac:dyDescent="0.15">
      <c r="B33" s="41">
        <v>1</v>
      </c>
      <c r="C33" s="179"/>
      <c r="D33" s="180"/>
      <c r="E33" s="180"/>
      <c r="F33" s="180"/>
      <c r="G33" s="181"/>
      <c r="H33" s="181"/>
      <c r="I33" s="181"/>
      <c r="J33" s="181"/>
      <c r="K33" s="181"/>
      <c r="L33" s="21"/>
      <c r="M33" s="43"/>
      <c r="N33" s="43"/>
      <c r="O33" s="43"/>
      <c r="P33" s="43"/>
      <c r="Q33" s="43"/>
      <c r="R33" s="43"/>
      <c r="S33" s="43"/>
      <c r="T33" s="43"/>
      <c r="U33" s="43"/>
      <c r="V33" s="43"/>
      <c r="W33" s="43"/>
      <c r="X33" s="43"/>
      <c r="Y33" s="43"/>
      <c r="Z33" s="43"/>
    </row>
    <row r="34" spans="1:26" ht="36.75" customHeight="1" x14ac:dyDescent="0.15">
      <c r="B34" s="41">
        <v>2</v>
      </c>
      <c r="C34" s="179"/>
      <c r="D34" s="180"/>
      <c r="E34" s="180"/>
      <c r="F34" s="180"/>
      <c r="G34" s="181"/>
      <c r="H34" s="181"/>
      <c r="I34" s="181"/>
      <c r="J34" s="181"/>
      <c r="K34" s="181"/>
      <c r="L34" s="21"/>
      <c r="M34" s="43"/>
      <c r="N34" s="43"/>
      <c r="O34" s="43"/>
      <c r="P34" s="43"/>
      <c r="Q34" s="43"/>
      <c r="R34" s="43"/>
      <c r="S34" s="43"/>
      <c r="T34" s="43"/>
      <c r="U34" s="43"/>
      <c r="V34" s="43"/>
      <c r="W34" s="43"/>
      <c r="X34" s="43"/>
      <c r="Y34" s="43"/>
      <c r="Z34" s="43"/>
    </row>
    <row r="35" spans="1:26" ht="36.75" customHeight="1" x14ac:dyDescent="0.15">
      <c r="B35" s="41">
        <v>3</v>
      </c>
      <c r="C35" s="179"/>
      <c r="D35" s="180"/>
      <c r="E35" s="180"/>
      <c r="F35" s="180"/>
      <c r="G35" s="181"/>
      <c r="H35" s="181"/>
      <c r="I35" s="181"/>
      <c r="J35" s="181"/>
      <c r="K35" s="181"/>
      <c r="L35" s="21"/>
      <c r="M35" s="43"/>
      <c r="N35" s="43"/>
      <c r="O35" s="43"/>
      <c r="P35" s="43"/>
      <c r="Q35" s="43"/>
      <c r="R35" s="43"/>
      <c r="S35" s="43"/>
      <c r="T35" s="43"/>
      <c r="U35" s="43"/>
      <c r="V35" s="43"/>
      <c r="W35" s="43"/>
      <c r="X35" s="43"/>
      <c r="Y35" s="43"/>
      <c r="Z35" s="43"/>
    </row>
    <row r="36" spans="1:26" ht="36.75" hidden="1" customHeight="1" x14ac:dyDescent="0.15">
      <c r="B36" s="41">
        <v>4</v>
      </c>
      <c r="C36" s="179"/>
      <c r="D36" s="180"/>
      <c r="E36" s="180"/>
      <c r="F36" s="180"/>
      <c r="G36" s="181"/>
      <c r="H36" s="181"/>
      <c r="I36" s="181"/>
      <c r="J36" s="181"/>
      <c r="K36" s="181"/>
      <c r="L36" s="23"/>
      <c r="M36" s="43"/>
      <c r="N36" s="43"/>
      <c r="O36" s="43"/>
      <c r="P36" s="43"/>
      <c r="Q36" s="43"/>
      <c r="R36" s="43"/>
      <c r="S36" s="43"/>
      <c r="T36" s="43"/>
      <c r="U36" s="43"/>
      <c r="V36" s="43"/>
      <c r="W36" s="43"/>
      <c r="X36" s="43"/>
      <c r="Y36" s="43"/>
      <c r="Z36" s="43"/>
    </row>
    <row r="37" spans="1:26" ht="36.75" hidden="1" customHeight="1" x14ac:dyDescent="0.15">
      <c r="B37" s="41">
        <v>5</v>
      </c>
      <c r="C37" s="179"/>
      <c r="D37" s="180"/>
      <c r="E37" s="180"/>
      <c r="F37" s="180"/>
      <c r="G37" s="181"/>
      <c r="H37" s="181"/>
      <c r="I37" s="181"/>
      <c r="J37" s="181"/>
      <c r="K37" s="18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1" t="s">
        <v>449</v>
      </c>
      <c r="E47" s="192"/>
      <c r="F47" s="193" t="s">
        <v>458</v>
      </c>
      <c r="G47" s="194"/>
      <c r="H47" s="193" t="s">
        <v>457</v>
      </c>
      <c r="I47" s="194"/>
      <c r="J47" s="193" t="s">
        <v>454</v>
      </c>
      <c r="K47" s="19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6" t="s">
        <v>449</v>
      </c>
      <c r="E48" s="197"/>
      <c r="F48" s="198" t="s">
        <v>458</v>
      </c>
      <c r="G48" s="199"/>
      <c r="H48" s="198" t="s">
        <v>452</v>
      </c>
      <c r="I48" s="199"/>
      <c r="J48" s="198" t="s">
        <v>455</v>
      </c>
      <c r="K48" s="20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201" t="s">
        <v>450</v>
      </c>
      <c r="E49" s="202"/>
      <c r="F49" s="203" t="s">
        <v>451</v>
      </c>
      <c r="G49" s="204"/>
      <c r="H49" s="203" t="s">
        <v>453</v>
      </c>
      <c r="I49" s="204"/>
      <c r="J49" s="203" t="s">
        <v>456</v>
      </c>
      <c r="K49" s="20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84" t="s">
        <v>10</v>
      </c>
      <c r="C53" s="184"/>
      <c r="D53" s="184"/>
      <c r="E53" s="184"/>
      <c r="F53" s="184"/>
      <c r="G53" s="184"/>
      <c r="H53" s="184"/>
      <c r="I53" s="184"/>
      <c r="J53" s="184"/>
      <c r="K53" s="18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85" t="s">
        <v>9</v>
      </c>
      <c r="C55" s="185"/>
      <c r="D55" s="185"/>
      <c r="E55" s="185"/>
      <c r="F55" s="38" t="s">
        <v>6</v>
      </c>
      <c r="G55" s="186">
        <f>F13</f>
        <v>2</v>
      </c>
      <c r="H55" s="187"/>
      <c r="I55" s="20" t="s">
        <v>7</v>
      </c>
      <c r="J55" s="186">
        <f>I13</f>
        <v>2</v>
      </c>
      <c r="K55" s="187"/>
      <c r="L55" s="19"/>
      <c r="M55" s="32"/>
      <c r="W55" s="32"/>
      <c r="X55" s="32"/>
      <c r="Y55" s="32"/>
    </row>
    <row r="56" spans="1:26" ht="17.100000000000001" customHeight="1" x14ac:dyDescent="0.15">
      <c r="A56" s="19"/>
      <c r="B56" s="182" t="s">
        <v>8</v>
      </c>
      <c r="C56" s="182"/>
      <c r="D56" s="182"/>
      <c r="E56" s="182"/>
      <c r="F56" s="182"/>
      <c r="G56" s="183" t="str">
        <f>E17</f>
        <v>必須</v>
      </c>
      <c r="H56" s="183"/>
      <c r="I56" s="183"/>
      <c r="J56" s="183"/>
      <c r="K56" s="183"/>
      <c r="L56" s="19"/>
      <c r="M56" s="32"/>
      <c r="W56" s="32"/>
      <c r="X56" s="32"/>
      <c r="Y56" s="32"/>
    </row>
    <row r="57" spans="1:26" ht="17.100000000000001" customHeight="1" x14ac:dyDescent="0.15">
      <c r="A57" s="19"/>
      <c r="B57" s="182" t="s">
        <v>12</v>
      </c>
      <c r="C57" s="182"/>
      <c r="D57" s="182"/>
      <c r="E57" s="182"/>
      <c r="F57" s="182"/>
      <c r="G57" s="183">
        <f>J17</f>
        <v>10</v>
      </c>
      <c r="H57" s="183"/>
      <c r="I57" s="183"/>
      <c r="J57" s="183"/>
      <c r="K57" s="18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206" t="s">
        <v>606</v>
      </c>
      <c r="AK1" s="206"/>
      <c r="AL1" s="206"/>
      <c r="AM1" s="206"/>
      <c r="AN1" s="206"/>
      <c r="AO1" s="206" t="s">
        <v>607</v>
      </c>
      <c r="AP1" s="206"/>
      <c r="AQ1" s="206"/>
      <c r="AR1" s="206"/>
      <c r="AS1" s="206"/>
      <c r="AT1" s="206" t="s">
        <v>608</v>
      </c>
      <c r="AU1" s="206"/>
      <c r="AV1" s="206"/>
      <c r="AW1" s="206"/>
      <c r="AX1" s="206"/>
      <c r="AY1" s="206" t="s">
        <v>609</v>
      </c>
      <c r="AZ1" s="206"/>
      <c r="BA1" s="206"/>
      <c r="BB1" s="206"/>
      <c r="BC1" s="20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7" t="s">
        <v>430</v>
      </c>
      <c r="AK2" s="207" t="s">
        <v>433</v>
      </c>
      <c r="AL2" s="207" t="s">
        <v>431</v>
      </c>
      <c r="AM2" s="207" t="s">
        <v>432</v>
      </c>
      <c r="AN2" s="207" t="s">
        <v>434</v>
      </c>
      <c r="AO2" s="207" t="s">
        <v>430</v>
      </c>
      <c r="AP2" s="207" t="s">
        <v>433</v>
      </c>
      <c r="AQ2" s="207" t="s">
        <v>431</v>
      </c>
      <c r="AR2" s="207" t="s">
        <v>432</v>
      </c>
      <c r="AS2" s="207" t="s">
        <v>434</v>
      </c>
      <c r="AT2" s="207" t="s">
        <v>430</v>
      </c>
      <c r="AU2" s="207" t="s">
        <v>433</v>
      </c>
      <c r="AV2" s="207" t="s">
        <v>431</v>
      </c>
      <c r="AW2" s="207" t="s">
        <v>432</v>
      </c>
      <c r="AX2" s="207" t="s">
        <v>434</v>
      </c>
      <c r="AY2" s="207" t="s">
        <v>430</v>
      </c>
      <c r="AZ2" s="207" t="s">
        <v>433</v>
      </c>
      <c r="BA2" s="207" t="s">
        <v>431</v>
      </c>
      <c r="BB2" s="207" t="s">
        <v>432</v>
      </c>
      <c r="BC2" s="207" t="s">
        <v>434</v>
      </c>
    </row>
    <row r="3" spans="1:55" ht="13.5" customHeight="1" x14ac:dyDescent="0.15">
      <c r="A3" s="71" t="str">
        <f>①会場条件に係るヒアリングシート!C2</f>
        <v>I121</v>
      </c>
      <c r="B3" s="71" t="str">
        <f>①会場条件に係るヒアリングシート!E2</f>
        <v>伝統芸能分野</v>
      </c>
      <c r="C3" s="71" t="str">
        <f>①会場条件に係るヒアリングシート!G2</f>
        <v>邦楽</v>
      </c>
      <c r="D3" s="71" t="str">
        <f>①会場条件に係るヒアリングシート!I2</f>
        <v>A区分</v>
      </c>
      <c r="E3" s="71" t="str">
        <f>①会場条件に係るヒアリングシート!K2</f>
        <v>I</v>
      </c>
      <c r="F3" s="71" t="str">
        <f>①会場条件に係るヒアリングシート!C3</f>
        <v>和楽器オーケストラあいおい</v>
      </c>
      <c r="G3" s="71" t="str">
        <f>①会場条件に係るヒアリングシート!H3</f>
        <v>一般社団法人Oto倶楽部</v>
      </c>
      <c r="H3" s="71" t="str">
        <f>①会場条件に係るヒアリングシート!E9</f>
        <v>2F以上応相談</v>
      </c>
      <c r="I3" s="71">
        <f>①会場条件に係るヒアリングシート!J9</f>
        <v>15</v>
      </c>
      <c r="J3" s="71" t="str">
        <f>①会場条件に係るヒアリングシート!F10</f>
        <v>10〜12</v>
      </c>
      <c r="K3" s="71">
        <f>①会場条件に係るヒアリングシート!I10</f>
        <v>7</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2</v>
      </c>
      <c r="Z3" s="71">
        <f>①会場条件に係るヒアリングシート!F19</f>
        <v>2</v>
      </c>
      <c r="AA3" s="71">
        <f>①会場条件に係るヒアリングシート!I19</f>
        <v>5</v>
      </c>
      <c r="AB3" s="71" t="str">
        <f>①会場条件に係るヒアリングシート!E20</f>
        <v>ピアノは使用しませんが、殆どの場合、移動の必要もないかと思われます。</v>
      </c>
      <c r="AC3" s="71" t="str">
        <f>①会場条件に係るヒアリングシート!E25</f>
        <v>不要</v>
      </c>
      <c r="AD3" s="71">
        <f>①会場条件に係るヒアリングシート!E26</f>
        <v>0</v>
      </c>
      <c r="AE3" s="71" t="str">
        <f>①会場条件に係るヒアリングシート!C33</f>
        <v>演奏者全員で楽器体験ワークショップを行いますので、楽器体験ワークショップと鑑賞会の実施日を同日（午前WS、午後本公演）とさせてください。</v>
      </c>
      <c r="AF3" s="71" t="str">
        <f>①会場条件に係るヒアリングシート!C34</f>
        <v>学校に箏や三味線など和楽器を所有していますでしょうか。所有している場合はその種類と数量についてお知らせいただけますと幸いです。</v>
      </c>
      <c r="AG3" s="71" t="str">
        <f>①会場条件に係るヒアリングシート!C35</f>
        <v>楽器体験をする生徒さんの人数・学年等について教えていただきたいです。また、「日本の四季」合唱譜に関しての必要の有無についてもお知らせください。</v>
      </c>
      <c r="AH3" s="71">
        <f>①会場条件に係るヒアリングシート!C36</f>
        <v>0</v>
      </c>
      <c r="AI3" s="71">
        <f>①会場条件に係るヒアリングシート!C37</f>
        <v>0</v>
      </c>
      <c r="AJ3" s="92" t="str">
        <f>①会場条件に係るヒアリングシート!C47</f>
        <v>共演、参加又は体験対象となる児童・生徒</v>
      </c>
      <c r="AK3" s="92" t="str">
        <f>①会場条件に係るヒアリングシート!D47</f>
        <v>45〜60分×2チーム
（大凡２時限分）</v>
      </c>
      <c r="AL3" s="92" t="str">
        <f>①会場条件に係るヒアリングシート!F47</f>
        <v>午前</v>
      </c>
      <c r="AM3" s="92" t="str">
        <f>①会場条件に係るヒアリングシート!H47</f>
        <v xml:space="preserve">和楽器体験（箏、三味線、尺八、篠笛、小鼓、締太鼓、琵琶等）
</v>
      </c>
      <c r="AN3" s="92" t="str">
        <f>①会場条件に係るヒアリングシート!J47</f>
        <v>ガイドブックを配布し、体験楽器のスタンプラリーをします。</v>
      </c>
      <c r="AO3" s="92" t="str">
        <f>①会場条件に係るヒアリングシート!C48</f>
        <v>共演、参加又は体験対象となる児童・生徒</v>
      </c>
      <c r="AP3" s="92" t="str">
        <f>①会場条件に係るヒアリングシート!D48</f>
        <v>45〜60分</v>
      </c>
      <c r="AQ3" s="92" t="str">
        <f>①会場条件に係るヒアリングシート!F48</f>
        <v>午前</v>
      </c>
      <c r="AR3" s="92" t="str">
        <f>①会場条件に係るヒアリングシート!H48</f>
        <v>和楽器共演練習（箏、三味線、尺八）</v>
      </c>
      <c r="AS3" s="92" t="str">
        <f>①会場条件に係るヒアリングシート!J48</f>
        <v>和楽器共演曲「海の声」に参加される生徒さんは午後の本公演の直前に合同リハーサルを10分程行います。</v>
      </c>
      <c r="AT3" s="92" t="str">
        <f>①会場条件に係るヒアリングシート!C49</f>
        <v>その他（備考に記載）</v>
      </c>
      <c r="AU3" s="92">
        <f>①会場条件に係るヒアリングシート!D49</f>
        <v>0</v>
      </c>
      <c r="AV3" s="92" t="str">
        <f>①会場条件に係るヒアリングシート!F49</f>
        <v>午後</v>
      </c>
      <c r="AW3" s="92" t="str">
        <f>①会場条件に係るヒアリングシート!H49</f>
        <v>合唱と和楽器オーケストラで綴る「日本の四季」に於ける参加方法</v>
      </c>
      <c r="AX3" s="92" t="str">
        <f>①会場条件に係るヒアリングシート!J49</f>
        <v>事前に合唱パートを練習されて当日共演することも可能。または、鑑賞時に歌詞カードを配布し、全員で一緒に歌で共演することも可能。鑑賞のみも可能。</v>
      </c>
      <c r="AY3" s="92" t="str">
        <f>①会場条件に係るヒアリングシート!C50</f>
        <v>鑑賞対象となる児童・生徒全員</v>
      </c>
      <c r="AZ3" s="92" t="str">
        <f>①会場条件に係るヒアリングシート!D50</f>
        <v>80分程度</v>
      </c>
      <c r="BA3" s="92" t="str">
        <f>①会場条件に係るヒアリングシート!F50</f>
        <v>午後</v>
      </c>
      <c r="BB3" s="92" t="str">
        <f>①会場条件に係るヒアリングシート!H50</f>
        <v>終曲のインザムードでは、手拍子で鑑賞者全員でご参加いただきます。</v>
      </c>
      <c r="BC3" s="92" t="str">
        <f>①会場条件に係るヒアリングシート!J50</f>
        <v>その場で簡単な練習をします。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2024-12-06T04:59:07Z</dcterms:modified>
</cp:coreProperties>
</file>