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<sst xmlns="http://schemas.openxmlformats.org/spreadsheetml/2006/main" count="1473" uniqueCount="628">
  <si>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</si>
  <si>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</si>
  <si>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</si>
  <si>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</si>
  <si>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</si>
  <si>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</si>
  <si>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</si>
  <si>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</si>
  <si>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</si>
  <si>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</si>
  <si>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</si>
  <si>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</si>
  <si>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</si>
  <si>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</si>
  <si>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</si>
  <si>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</si>
  <si>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</si>
  <si>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</si>
  <si>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</si>
  <si>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</si>
  <si>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</si>
  <si>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</si>
  <si>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</si>
  <si>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</si>
  <si>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</si>
  <si>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</si>
  <si>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</si>
  <si>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</si>
  <si>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</si>
  <si>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</si>
  <si>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</si>
  <si>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</si>
  <si>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</si>
  <si>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</si>
  <si>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</si>
  <si>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</si>
  <si>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</si>
  <si>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</si>
  <si>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</si>
  <si>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</si>
  <si>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</si>
  <si>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</si>
  <si>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</si>
  <si>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</si>
  <si>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</si>
  <si>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</si>
  <si>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</si>
  <si>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</si>
  <si>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</si>
  <si>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</si>
  <si>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</si>
  <si>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</si>
  <si>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</si>
  <si>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</si>
  <si>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</si>
  <si>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</si>
  <si>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</si>
  <si>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</si>
  <si>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</si>
  <si>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</si>
  <si>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</si>
  <si>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</si>
  <si>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</si>
  <si>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</si>
  <si>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</si>
  <si>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</si>
  <si>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</si>
  <si>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</si>
  <si>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</si>
  <si>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</si>
  <si>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</si>
  <si>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</si>
  <si>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</si>
  <si>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</si>
  <si>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</si>
  <si>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</si>
  <si>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</si>
  <si>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</si>
  <si>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</si>
  <si>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</si>
  <si>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</si>
  <si>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</si>
  <si>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</si>
  <si>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</si>
  <si>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</si>
  <si>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</si>
  <si>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</si>
  <si>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</si>
  <si>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</si>
  <si>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</si>
  <si>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</si>
  <si>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</si>
  <si>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</si>
  <si>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</si>
  <si>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</si>
  <si>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</si>
  <si>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</si>
  <si>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</si>
  <si>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</si>
  <si>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</si>
  <si>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</si>
  <si>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</si>
  <si>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</si>
  <si>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</si>
  <si>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</si>
  <si>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</si>
  <si>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</si>
  <si>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</si>
  <si>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</si>
  <si>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</si>
  <si>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</si>
  <si>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</si>
  <si>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</si>
  <si>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</si>
  <si>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</si>
  <si>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</si>
  <si>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</si>
  <si>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</si>
  <si>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</si>
  <si>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</si>
  <si>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</si>
  <si>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</si>
  <si>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</si>
  <si>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</si>
  <si>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</si>
  <si>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</si>
  <si>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</si>
  <si>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</si>
  <si>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</si>
  <si>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</si>
  <si>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</si>
  <si>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</si>
  <si>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</si>
  <si>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</si>
  <si>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</si>
  <si>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</si>
  <si>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</si>
  <si>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</si>
  <si>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</si>
  <si>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</si>
  <si>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</si>
  <si>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</si>
  <si>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</si>
  <si>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</si>
  <si>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</si>
  <si>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</si>
  <si>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</si>
  <si>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</si>
  <si>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</si>
  <si>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</si>
  <si>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</si>
  <si>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</si>
  <si>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</si>
  <si>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</si>
  <si>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</si>
  <si>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</si>
  <si>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</si>
  <si>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</si>
  <si>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</si>
  <si>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</si>
  <si>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</si>
  <si>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</si>
  <si>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</si>
  <si>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</si>
  <si>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</si>
  <si>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</si>
  <si>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</si>
  <si>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</si>
  <si>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</si>
  <si>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</si>
  <si>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</si>
  <si>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</si>
  <si>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</si>
  <si>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</si>
  <si>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</si>
  <si>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</si>
  <si>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</si>
  <si>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</si>
  <si>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</si>
  <si>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</si>
  <si>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</si>
  <si>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</si>
  <si>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</si>
  <si>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</si>
  <si>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</si>
  <si>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</si>
  <si>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</si>
  <si>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</si>
  <si>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</si>
  <si>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</si>
  <si>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</si>
  <si>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</si>
  <si>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</si>
  <si>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</si>
  <si>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</si>
  <si>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</si>
  <si>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</si>
  <si>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</si>
  <si>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</si>
  <si>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</si>
  <si>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</si>
  <si>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</si>
  <si>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</si>
  <si>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</si>
  <si>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</si>
  <si>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</si>
  <si>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</si>
  <si>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</si>
  <si>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</si>
  <si>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</si>
  <si>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</si>
  <si>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</si>
  <si>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</si>
  <si>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</si>
  <si>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</si>
  <si>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</si>
  <si>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</si>
  <si>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</si>
  <si>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</si>
  <si>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</si>
  <si>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</si>
  <si>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</si>
  <si>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</si>
  <si>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</si>
  <si>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</si>
  <si>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</si>
  <si>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</si>
  <si>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</si>
  <si>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</si>
  <si>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</si>
  <si>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</si>
  <si>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</si>
  <si>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</si>
  <si>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</si>
  <si>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</si>
  <si>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</si>
  <si>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</si>
  <si>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</si>
  <si>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</si>
  <si>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</si>
  <si>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</si>
  <si>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</si>
  <si>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</si>
  <si>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</si>
  <si>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</si>
  <si>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</si>
  <si>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</si>
  <si>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</si>
  <si>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</si>
  <si>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</si>
  <si>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</si>
  <si>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</si>
  <si>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</si>
  <si>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</si>
  <si>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</si>
  <si>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</si>
  <si>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</si>
  <si>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</si>
  <si>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</si>
  <si>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</si>
  <si>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</si>
  <si>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</si>
  <si>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</si>
  <si>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</si>
  <si>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</si>
  <si>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</si>
  <si>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</si>
  <si>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</si>
  <si>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</si>
  <si>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</si>
  <si>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</si>
  <si>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</si>
  <si>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</si>
  <si>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</si>
  <si>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</si>
  <si>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</si>
  <si>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</si>
  <si>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</si>
  <si>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</si>
  <si>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</si>
  <si>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</si>
  <si>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</si>
  <si>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</si>
  <si>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</si>
  <si>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</si>
  <si>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</si>
  <si>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</si>
  <si>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</si>
  <si>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</si>
  <si>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</si>
  <si>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</si>
  <si>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</si>
  <si>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</si>
  <si>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</si>
  <si>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</si>
  <si>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</si>
  <si>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</si>
  <si>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</si>
  <si>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</si>
  <si>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</si>
  <si>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</si>
  <si>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</si>
  <si>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</si>
  <si>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</si>
  <si>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</si>
  <si>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</si>
  <si>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</si>
  <si>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</si>
  <si>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</si>
  <si>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</si>
  <si>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</si>
  <si>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</si>
  <si>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</si>
  <si>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</si>
  <si>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</si>
  <si>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</si>
  <si>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</si>
  <si>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</si>
  <si>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</si>
  <si>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</si>
  <si>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</si>
  <si>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</si>
  <si>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</si>
  <si>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</si>
  <si>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</si>
  <si>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</si>
  <si>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</si>
  <si>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</si>
  <si>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</si>
  <si>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</si>
  <si>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</si>
  <si>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</si>
  <si>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</si>
  <si>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</si>
  <si>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</si>
  <si>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</si>
  <si>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</si>
  <si>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</si>
  <si>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</si>
  <si>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</si>
  <si>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</si>
  <si>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</si>
  <si>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</si>
  <si>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</si>
  <si>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</si>
  <si>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</si>
  <si>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</si>
  <si>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</si>
  <si>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</si>
  <si>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</si>
  <si>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</si>
  <si>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</si>
  <si>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</si>
  <si>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</si>
  <si>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</si>
  <si>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</si>
  <si>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</si>
  <si>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</si>
  <si>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</si>
  <si>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</si>
  <si>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</si>
  <si>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</si>
  <si>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</si>
  <si>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</si>
  <si>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</si>
  <si>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</si>
  <si>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</si>
  <si>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</si>
  <si>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</si>
  <si>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</si>
  <si>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</si>
  <si>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</si>
  <si>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</si>
  <si>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</si>
  <si>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</si>
  <si>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</si>
  <si>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</si>
  <si>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</si>
  <si>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</si>
  <si>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</si>
  <si>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</si>
  <si>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</si>
  <si>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</si>
  <si>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</si>
  <si>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</si>
  <si>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</si>
  <si>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</si>
  <si>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</si>
  <si>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</si>
  <si>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</si>
  <si>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</si>
  <si>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</si>
  <si>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</si>
  <si>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</si>
  <si>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</si>
  <si>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</si>
  <si>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</si>
  <si>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</si>
  <si>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</si>
  <si>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</si>
  <si>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</si>
  <si>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</si>
  <si>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</si>
  <si>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</si>
  <si>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</si>
  <si>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</si>
  <si>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</si>
  <si>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</si>
  <si>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</si>
  <si>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</si>
  <si>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</si>
  <si>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</si>
  <si>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</si>
  <si>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</si>
  <si>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</si>
  <si>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</si>
  <si>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</si>
  <si>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</si>
  <si>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</si>
  <si>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</si>
  <si>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</si>
  <si>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</si>
  <si>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</si>
  <si>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</si>
  <si>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</si>
  <si>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</si>
  <si>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</si>
  <si>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</si>
  <si>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</si>
  <si>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</si>
  <si>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</si>
  <si>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</si>
  <si>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</si>
  <si>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</si>
  <si>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</si>
  <si>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</si>
  <si>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</si>
  <si>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</si>
  <si>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</si>
  <si>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</si>
  <si>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</si>
  <si>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</si>
  <si>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</si>
  <si>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</si>
  <si>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</si>
  <si>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</si>
  <si>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</si>
  <si>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</si>
  <si>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</si>
  <si>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</si>
  <si>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</si>
  <si>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</si>
  <si>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</si>
  <si>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</si>
  <si>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</si>
  <si>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</si>
  <si>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</si>
  <si>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</si>
  <si>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</si>
  <si>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</si>
  <si>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</si>
  <si>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</si>
  <si>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</si>
  <si>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</si>
  <si>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</si>
  <si>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</si>
  <si>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</si>
  <si>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</si>
  <si>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</si>
  <si>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</si>
  <si>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</si>
  <si>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</si>
  <si>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</si>
  <si>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</si>
  <si>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</si>
  <si>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</si>
  <si>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</si>
  <si>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</si>
  <si>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</si>
  <si>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</si>
  <si>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</si>
  <si>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</si>
  <si>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</si>
  <si>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</si>
  <si>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</si>
  <si>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</si>
  <si>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</si>
  <si>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</si>
  <si>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</si>
  <si>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</si>
  <si>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</si>
  <si>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</si>
  <si>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</si>
  <si>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</si>
  <si>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</si>
  <si>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</si>
  <si>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</si>
  <si>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</si>
  <si>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</si>
  <si>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</si>
  <si>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</si>
  <si>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</si>
  <si>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</si>
  <si>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</si>
  <si>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</si>
  <si>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</si>
  <si>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</si>
  <si>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</si>
  <si>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</si>
  <si>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</si>
  <si>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</si>
  <si>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</si>
  <si>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</si>
  <si>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</si>
  <si>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</si>
  <si>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</si>
  <si>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</si>
  <si>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</si>
  <si>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</si>
  <si>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</si>
  <si>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</si>
  <si>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</si>
  <si>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</si>
  <si>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</si>
  <si>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</si>
  <si>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</si>
  <si>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</si>
  <si>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</si>
  <si>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</si>
  <si>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</si>
  <si>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</si>
  <si>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</si>
  <si>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</si>
  <si>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</si>
  <si>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</si>
  <si>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</si>
  <si>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</si>
  <si>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</si>
  <si>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</si>
  <si>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</si>
  <si>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</si>
  <si>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</si>
  <si>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</si>
  <si>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</si>
  <si>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</si>
  <si>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</si>
  <si>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</si>
  <si>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</si>
  <si>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</si>
  <si>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</si>
  <si>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</si>
  <si>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</si>
  <si>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</si>
  <si>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</si>
  <si>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</si>
  <si>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</si>
  <si>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</si>
  <si>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</si>
  <si>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</si>
  <si>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</si>
  <si>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</si>
  <si>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</si>
  <si>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</si>
  <si>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</si>
  <si>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</si>
  <si>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</si>
  <si>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</si>
  <si>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</si>
  <si>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</si>
  <si>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</si>
  <si>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</si>
  <si>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</si>
  <si>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</si>
  <si>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</si>
  <si>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</si>
  <si>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</si>
  <si>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</si>
  <si>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</si>
  <si>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</si>
  <si>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</si>
  <si>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</si>
  <si>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</si>
  <si>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</si>
  <si>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</si>
  <si>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</si>
  <si>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</si>
  <si>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</si>
  <si>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</si>
  <si>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</si>
  <si>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</si>
  <si>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</si>
  <si>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</si>
  <si>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</si>
  <si>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</si>
  <si>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</si>
  <si>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</si>
  <si>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</si>
  <si>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</si>
  <si>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</si>
  <si>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</si>
  <si>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</si>
  <si>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</si>
  <si>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</si>
  <si>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</si>
  <si>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</si>
  <si>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</si>
  <si>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</si>
  <si>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</si>
  <si>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</si>
  <si>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</si>
  <si>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</si>
  <si>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</si>
  <si>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</si>
  <si>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</si>
  <si>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不可</t>
  </si>
  <si>
    <t>7割程度必要</t>
  </si>
  <si>
    <t>使わない</t>
  </si>
  <si>
    <t>なし</t>
  </si>
  <si>
    <t>応相談</t>
  </si>
  <si>
    <t>学校の備品(パイプイス、角イス、ひな壇、マット等)を客席として使用する場合、借用することは可能でしょうか？</t>
    <phoneticPr fontId="1"/>
  </si>
  <si>
    <t>体育館施設開放を利用する地域の方が、準備のために早めに体育館に来られ、舞台撤去作業と干渉し、トラブルになる場合があります。
公演開催日の施設開放の中止、もしくは舞台撤去作業後の施設立ち入りを徹底して頂けることは可能でしょうか？</t>
    <phoneticPr fontId="1"/>
  </si>
  <si>
    <t>共演シーンのリハーサル、衣装確認</t>
    <rPh sb="0" eb="2">
      <t>キョウエン</t>
    </rPh>
    <rPh sb="12" eb="14">
      <t>イショウ</t>
    </rPh>
    <rPh sb="14" eb="16">
      <t>カクニン</t>
    </rPh>
    <phoneticPr fontId="1"/>
  </si>
  <si>
    <t>約30分</t>
    <rPh sb="0" eb="1">
      <t>ヤク</t>
    </rPh>
    <rPh sb="3" eb="4">
      <t>フン</t>
    </rPh>
    <phoneticPr fontId="1"/>
  </si>
  <si>
    <t>約60分</t>
    <rPh sb="0" eb="1">
      <t>ヤク</t>
    </rPh>
    <rPh sb="3" eb="4">
      <t>フン</t>
    </rPh>
    <phoneticPr fontId="1"/>
  </si>
  <si>
    <t>その他（備考に記載）</t>
  </si>
  <si>
    <t>セリフ、動きの確認</t>
    <rPh sb="4" eb="5">
      <t>ウゴ</t>
    </rPh>
    <rPh sb="7" eb="9">
      <t>カクニン</t>
    </rPh>
    <phoneticPr fontId="1"/>
  </si>
  <si>
    <r>
      <t>WS終了後、</t>
    </r>
    <r>
      <rPr>
        <u/>
        <sz val="10"/>
        <rFont val="メイリオ"/>
        <family val="3"/>
        <charset val="128"/>
      </rPr>
      <t>実際に本番にて共演する生徒のみ</t>
    </r>
    <r>
      <rPr>
        <sz val="10"/>
        <rFont val="メイリオ"/>
        <family val="3"/>
        <charset val="128"/>
      </rPr>
      <t>を対象。台本をWS終了後にお送りします。印刷配布お願いします。</t>
    </r>
    <rPh sb="2" eb="5">
      <t>シュウリョウゴ</t>
    </rPh>
    <rPh sb="6" eb="8">
      <t>ジッサイ</t>
    </rPh>
    <rPh sb="9" eb="11">
      <t>ホンバン</t>
    </rPh>
    <rPh sb="13" eb="15">
      <t>キョウエン</t>
    </rPh>
    <rPh sb="17" eb="19">
      <t>セイト</t>
    </rPh>
    <rPh sb="22" eb="24">
      <t>タイショウ</t>
    </rPh>
    <rPh sb="25" eb="27">
      <t>ダイホン</t>
    </rPh>
    <rPh sb="35" eb="36">
      <t>オク</t>
    </rPh>
    <rPh sb="41" eb="45">
      <t>インサツハイフ</t>
    </rPh>
    <rPh sb="46" eb="47">
      <t>ネガ</t>
    </rPh>
    <phoneticPr fontId="1"/>
  </si>
  <si>
    <t>本公演前の１時限or給食の時間を調整</t>
    <rPh sb="10" eb="12">
      <t>キュウショク</t>
    </rPh>
    <rPh sb="13" eb="15">
      <t>ジカン</t>
    </rPh>
    <rPh sb="16" eb="18">
      <t>チョウセイ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</si>
</sst>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u/>
      <sz val="10"/>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5" borderId="7" xfId="0" applyFont="1" applyFill="1" applyBorder="1" applyAlignment="1">
      <alignment horizontal="left" vertical="center" wrapText="1"/>
    </xf>
    <xf numFmtId="0" fontId="21"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542926</xdr:colOff>
      <xdr:row>71</xdr:row>
      <xdr:rowOff>85726</xdr:rowOff>
    </xdr:from>
    <xdr:to>
      <xdr:col>10</xdr:col>
      <xdr:colOff>628650</xdr:colOff>
      <xdr:row>72</xdr:row>
      <xdr:rowOff>114301</xdr:rowOff>
    </xdr:to>
    <xdr:sp macro="" textlink="">
      <xdr:nvSpPr>
        <xdr:cNvPr id="117" name="正方形/長方形 116">
          <a:extLst>
            <a:ext uri="{FF2B5EF4-FFF2-40B4-BE49-F238E27FC236}">
              <a16:creationId xmlns:a16="http://schemas.microsoft.com/office/drawing/2014/main" id="{7E441A3F-E5D2-4CBA-8091-D8F1DC27833A}"/>
            </a:ext>
          </a:extLst>
        </xdr:cNvPr>
        <xdr:cNvSpPr/>
      </xdr:nvSpPr>
      <xdr:spPr>
        <a:xfrm rot="868060">
          <a:off x="6667501" y="23126701"/>
          <a:ext cx="828674" cy="24765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t>STAFF</a:t>
          </a:r>
          <a:r>
            <a:rPr kumimoji="1" lang="ja-JP" altLang="en-US" sz="900"/>
            <a:t>席</a:t>
          </a:r>
        </a:p>
      </xdr:txBody>
    </xdr:sp>
    <xdr:clientData/>
  </xdr:twoCellAnchor>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60545" y="21803255"/>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2</xdr:col>
      <xdr:colOff>57150</xdr:colOff>
      <xdr:row>85</xdr:row>
      <xdr:rowOff>28576</xdr:rowOff>
    </xdr:from>
    <xdr:to>
      <xdr:col>9</xdr:col>
      <xdr:colOff>733425</xdr:colOff>
      <xdr:row>94</xdr:row>
      <xdr:rowOff>172963</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981075" y="26079451"/>
          <a:ext cx="5876925" cy="211606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91835</xdr:colOff>
      <xdr:row>85</xdr:row>
      <xdr:rowOff>219805</xdr:rowOff>
    </xdr:from>
    <xdr:to>
      <xdr:col>9</xdr:col>
      <xdr:colOff>726056</xdr:colOff>
      <xdr:row>87</xdr:row>
      <xdr:rowOff>96141</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1116222" y="28066951"/>
          <a:ext cx="6421108" cy="361572"/>
          <a:chOff x="957301" y="16061252"/>
          <a:chExt cx="4160761" cy="408913"/>
        </a:xfrm>
      </xdr:grpSpPr>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957301" y="16470165"/>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742924" y="160612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12</a:t>
            </a:r>
            <a:r>
              <a:rPr kumimoji="1" lang="ja-JP" altLang="en-US" sz="1100" b="1"/>
              <a:t>　ｍ</a:t>
            </a:r>
          </a:p>
        </xdr:txBody>
      </xdr:sp>
    </xdr:grpSp>
    <xdr:clientData/>
  </xdr:twoCellAnchor>
  <xdr:twoCellAnchor>
    <xdr:from>
      <xdr:col>9</xdr:col>
      <xdr:colOff>611488</xdr:colOff>
      <xdr:row>85</xdr:row>
      <xdr:rowOff>63530</xdr:rowOff>
    </xdr:from>
    <xdr:to>
      <xdr:col>10</xdr:col>
      <xdr:colOff>612647</xdr:colOff>
      <xdr:row>94</xdr:row>
      <xdr:rowOff>142874</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7422762" y="27910676"/>
          <a:ext cx="827857" cy="2262906"/>
          <a:chOff x="5321905" y="13014477"/>
          <a:chExt cx="677334" cy="1439333"/>
        </a:xfrm>
      </xdr:grpSpPr>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11</a:t>
            </a:r>
            <a:r>
              <a:rPr kumimoji="1" lang="ja-JP" altLang="en-US" sz="1100" b="1"/>
              <a:t>　ｍ</a:t>
            </a:r>
          </a:p>
        </xdr:txBody>
      </xdr:sp>
    </xdr:grp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550392</xdr:colOff>
      <xdr:row>82</xdr:row>
      <xdr:rowOff>131708</xdr:rowOff>
    </xdr:from>
    <xdr:to>
      <xdr:col>3</xdr:col>
      <xdr:colOff>486802</xdr:colOff>
      <xdr:row>85</xdr:row>
      <xdr:rowOff>95250</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574779" y="27251000"/>
          <a:ext cx="763108" cy="691396"/>
          <a:chOff x="5350395" y="13014477"/>
          <a:chExt cx="677334" cy="1439333"/>
        </a:xfrm>
      </xdr:grpSpPr>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350395" y="13509040"/>
            <a:ext cx="677334" cy="26609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1.0</a:t>
            </a: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419101</xdr:colOff>
      <xdr:row>69</xdr:row>
      <xdr:rowOff>73300</xdr:rowOff>
    </xdr:from>
    <xdr:to>
      <xdr:col>9</xdr:col>
      <xdr:colOff>47625</xdr:colOff>
      <xdr:row>82</xdr:row>
      <xdr:rowOff>142874</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2085976" y="22676125"/>
          <a:ext cx="4086224" cy="286039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3407206" y="24645031"/>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14151994" y="24645031"/>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14863576" y="24645031"/>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10909756" y="23918115"/>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10902854" y="23186975"/>
          <a:ext cx="4625380" cy="298741"/>
          <a:chOff x="1076477" y="14905835"/>
          <a:chExt cx="4160761" cy="346542"/>
        </a:xfrm>
      </xdr:grpSpPr>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10899817" y="22787102"/>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00000000-0008-0000-01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0903131" y="22364314"/>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00000000-0008-0000-01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11076603" y="21772712"/>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1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13830815" y="21782374"/>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1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3</xdr:col>
      <xdr:colOff>287404</xdr:colOff>
      <xdr:row>59</xdr:row>
      <xdr:rowOff>147014</xdr:rowOff>
    </xdr:from>
    <xdr:to>
      <xdr:col>5</xdr:col>
      <xdr:colOff>50524</xdr:colOff>
      <xdr:row>62</xdr:row>
      <xdr:rowOff>152399</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1954279" y="20492414"/>
          <a:ext cx="1249020" cy="69118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chemeClr val="bg2">
                  <a:lumMod val="25000"/>
                </a:schemeClr>
              </a:solidFill>
            </a:rPr>
            <a:t>ピアノ設置位置</a:t>
          </a:r>
          <a:endParaRPr kumimoji="1" lang="en-US" altLang="ja-JP" sz="1200" b="1">
            <a:solidFill>
              <a:schemeClr val="bg2">
                <a:lumMod val="25000"/>
              </a:schemeClr>
            </a:solidFill>
          </a:endParaRPr>
        </a:p>
        <a:p>
          <a:pPr algn="ctr"/>
          <a:r>
            <a:rPr kumimoji="1" lang="en-US" altLang="ja-JP" sz="900" b="1">
              <a:solidFill>
                <a:schemeClr val="bg2">
                  <a:lumMod val="25000"/>
                </a:schemeClr>
              </a:solidFill>
            </a:rPr>
            <a:t>※</a:t>
          </a:r>
          <a:r>
            <a:rPr kumimoji="1" lang="ja-JP" altLang="en-US" sz="900" b="1">
              <a:solidFill>
                <a:schemeClr val="bg2">
                  <a:lumMod val="25000"/>
                </a:schemeClr>
              </a:solidFill>
            </a:rPr>
            <a:t>邪魔にならない位置へ移動</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100-000040000000}"/>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15</xdr:col>
      <xdr:colOff>293301</xdr:colOff>
      <xdr:row>72</xdr:row>
      <xdr:rowOff>208990</xdr:rowOff>
    </xdr:from>
    <xdr:ext cx="543739" cy="32573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9570651" y="2346904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xdr:col>
      <xdr:colOff>447674</xdr:colOff>
      <xdr:row>69</xdr:row>
      <xdr:rowOff>9524</xdr:rowOff>
    </xdr:from>
    <xdr:to>
      <xdr:col>2</xdr:col>
      <xdr:colOff>581025</xdr:colOff>
      <xdr:row>71</xdr:row>
      <xdr:rowOff>123825</xdr:rowOff>
    </xdr:to>
    <xdr:grpSp>
      <xdr:nvGrpSpPr>
        <xdr:cNvPr id="99" name="グループ化 98">
          <a:extLst>
            <a:ext uri="{FF2B5EF4-FFF2-40B4-BE49-F238E27FC236}">
              <a16:creationId xmlns:a16="http://schemas.microsoft.com/office/drawing/2014/main" id="{A160F817-4094-C304-98A1-6D1A999A9C55}"/>
            </a:ext>
          </a:extLst>
        </xdr:cNvPr>
        <xdr:cNvGrpSpPr/>
      </xdr:nvGrpSpPr>
      <xdr:grpSpPr>
        <a:xfrm>
          <a:off x="645363" y="24082614"/>
          <a:ext cx="960049" cy="599536"/>
          <a:chOff x="6562724" y="22307549"/>
          <a:chExt cx="876301" cy="752475"/>
        </a:xfrm>
      </xdr:grpSpPr>
      <xdr:sp macro="" textlink="">
        <xdr:nvSpPr>
          <xdr:cNvPr id="76" name="楕円 75">
            <a:extLst>
              <a:ext uri="{FF2B5EF4-FFF2-40B4-BE49-F238E27FC236}">
                <a16:creationId xmlns:a16="http://schemas.microsoft.com/office/drawing/2014/main" id="{00000000-0008-0000-0100-00004C000000}"/>
              </a:ext>
            </a:extLst>
          </xdr:cNvPr>
          <xdr:cNvSpPr/>
        </xdr:nvSpPr>
        <xdr:spPr>
          <a:xfrm>
            <a:off x="6562724" y="22307549"/>
            <a:ext cx="876301" cy="752475"/>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6623991" y="22538635"/>
            <a:ext cx="800219"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照明機材</a:t>
            </a:r>
          </a:p>
        </xdr:txBody>
      </xdr:sp>
    </xdr:grpSp>
    <xdr:clientData/>
  </xdr:two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145774</xdr:colOff>
      <xdr:row>56</xdr:row>
      <xdr:rowOff>0</xdr:rowOff>
    </xdr:from>
    <xdr:to>
      <xdr:col>20</xdr:col>
      <xdr:colOff>162339</xdr:colOff>
      <xdr:row>57</xdr:row>
      <xdr:rowOff>168966</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1404324" y="19754850"/>
          <a:ext cx="51186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100-000054000000}"/>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100-000055000000}"/>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100-000059000000}"/>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100-00005A000000}"/>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17165628" y="21856041"/>
          <a:ext cx="2862931" cy="1329762"/>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1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4</xdr:col>
      <xdr:colOff>304800</xdr:colOff>
      <xdr:row>63</xdr:row>
      <xdr:rowOff>180975</xdr:rowOff>
    </xdr:from>
    <xdr:to>
      <xdr:col>8</xdr:col>
      <xdr:colOff>94184</xdr:colOff>
      <xdr:row>67</xdr:row>
      <xdr:rowOff>94837</xdr:rowOff>
    </xdr:to>
    <xdr:sp macro="" textlink="">
      <xdr:nvSpPr>
        <xdr:cNvPr id="96" name="正方形/長方形 95">
          <a:extLst>
            <a:ext uri="{FF2B5EF4-FFF2-40B4-BE49-F238E27FC236}">
              <a16:creationId xmlns:a16="http://schemas.microsoft.com/office/drawing/2014/main" id="{1928802B-3DAD-44FF-BC0B-9D70F3EFBEAA}"/>
            </a:ext>
          </a:extLst>
        </xdr:cNvPr>
        <xdr:cNvSpPr/>
      </xdr:nvSpPr>
      <xdr:spPr>
        <a:xfrm>
          <a:off x="2714625" y="21440775"/>
          <a:ext cx="2761184" cy="8187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9</xdr:col>
      <xdr:colOff>495299</xdr:colOff>
      <xdr:row>68</xdr:row>
      <xdr:rowOff>57150</xdr:rowOff>
    </xdr:from>
    <xdr:to>
      <xdr:col>10</xdr:col>
      <xdr:colOff>628650</xdr:colOff>
      <xdr:row>70</xdr:row>
      <xdr:rowOff>123826</xdr:rowOff>
    </xdr:to>
    <xdr:grpSp>
      <xdr:nvGrpSpPr>
        <xdr:cNvPr id="100" name="グループ化 99">
          <a:extLst>
            <a:ext uri="{FF2B5EF4-FFF2-40B4-BE49-F238E27FC236}">
              <a16:creationId xmlns:a16="http://schemas.microsoft.com/office/drawing/2014/main" id="{43454E29-A3A1-4CE0-8817-0F7C4B8691F3}"/>
            </a:ext>
          </a:extLst>
        </xdr:cNvPr>
        <xdr:cNvGrpSpPr/>
      </xdr:nvGrpSpPr>
      <xdr:grpSpPr>
        <a:xfrm>
          <a:off x="7306573" y="23887622"/>
          <a:ext cx="960049" cy="551912"/>
          <a:chOff x="6562724" y="22307549"/>
          <a:chExt cx="876301" cy="752475"/>
        </a:xfrm>
      </xdr:grpSpPr>
      <xdr:sp macro="" textlink="">
        <xdr:nvSpPr>
          <xdr:cNvPr id="101" name="楕円 100">
            <a:extLst>
              <a:ext uri="{FF2B5EF4-FFF2-40B4-BE49-F238E27FC236}">
                <a16:creationId xmlns:a16="http://schemas.microsoft.com/office/drawing/2014/main" id="{C98D8289-86B5-F404-6036-99E440347A6E}"/>
              </a:ext>
            </a:extLst>
          </xdr:cNvPr>
          <xdr:cNvSpPr/>
        </xdr:nvSpPr>
        <xdr:spPr>
          <a:xfrm>
            <a:off x="6562724" y="22307549"/>
            <a:ext cx="876301" cy="752475"/>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2" name="テキスト ボックス 101">
            <a:extLst>
              <a:ext uri="{FF2B5EF4-FFF2-40B4-BE49-F238E27FC236}">
                <a16:creationId xmlns:a16="http://schemas.microsoft.com/office/drawing/2014/main" id="{20F326AE-E338-6881-2BAD-C1EDBF8399AE}"/>
              </a:ext>
            </a:extLst>
          </xdr:cNvPr>
          <xdr:cNvSpPr txBox="1"/>
        </xdr:nvSpPr>
        <xdr:spPr>
          <a:xfrm>
            <a:off x="6623991" y="22538635"/>
            <a:ext cx="800219"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照明機材</a:t>
            </a:r>
          </a:p>
        </xdr:txBody>
      </xdr:sp>
    </xdr:grpSp>
    <xdr:clientData/>
  </xdr:twoCellAnchor>
  <xdr:twoCellAnchor>
    <xdr:from>
      <xdr:col>1</xdr:col>
      <xdr:colOff>373129</xdr:colOff>
      <xdr:row>66</xdr:row>
      <xdr:rowOff>89865</xdr:rowOff>
    </xdr:from>
    <xdr:to>
      <xdr:col>3</xdr:col>
      <xdr:colOff>136249</xdr:colOff>
      <xdr:row>69</xdr:row>
      <xdr:rowOff>38100</xdr:rowOff>
    </xdr:to>
    <xdr:sp macro="" textlink="">
      <xdr:nvSpPr>
        <xdr:cNvPr id="103" name="テキスト ボックス 102">
          <a:extLst>
            <a:ext uri="{FF2B5EF4-FFF2-40B4-BE49-F238E27FC236}">
              <a16:creationId xmlns:a16="http://schemas.microsoft.com/office/drawing/2014/main" id="{F45F28B0-80BC-44C9-BF9C-D0CF7F17E327}"/>
            </a:ext>
          </a:extLst>
        </xdr:cNvPr>
        <xdr:cNvSpPr txBox="1"/>
      </xdr:nvSpPr>
      <xdr:spPr>
        <a:xfrm>
          <a:off x="554104" y="22035465"/>
          <a:ext cx="1249020" cy="60546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chemeClr val="bg2">
                  <a:lumMod val="25000"/>
                </a:schemeClr>
              </a:solidFill>
            </a:rPr>
            <a:t>ピアノ設置位置</a:t>
          </a:r>
          <a:endParaRPr kumimoji="1" lang="en-US" altLang="ja-JP" sz="1200" b="1">
            <a:solidFill>
              <a:schemeClr val="bg2">
                <a:lumMod val="25000"/>
              </a:schemeClr>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1">
              <a:solidFill>
                <a:schemeClr val="dk1"/>
              </a:solidFill>
              <a:effectLst/>
              <a:latin typeface="+mn-lt"/>
              <a:ea typeface="+mn-ea"/>
              <a:cs typeface="+mn-cs"/>
            </a:rPr>
            <a:t>※</a:t>
          </a:r>
          <a:r>
            <a:rPr kumimoji="1" lang="ja-JP" altLang="ja-JP" sz="900" b="1">
              <a:solidFill>
                <a:schemeClr val="dk1"/>
              </a:solidFill>
              <a:effectLst/>
              <a:latin typeface="+mn-lt"/>
              <a:ea typeface="+mn-ea"/>
              <a:cs typeface="+mn-cs"/>
            </a:rPr>
            <a:t>邪魔にならない位置へ移動</a:t>
          </a:r>
          <a:endParaRPr lang="ja-JP" altLang="ja-JP" sz="900">
            <a:effectLst/>
          </a:endParaRPr>
        </a:p>
        <a:p>
          <a:pPr algn="ctr"/>
          <a:endParaRPr kumimoji="1" lang="ja-JP" altLang="en-US" sz="1200" b="1">
            <a:solidFill>
              <a:schemeClr val="bg2">
                <a:lumMod val="25000"/>
              </a:schemeClr>
            </a:solidFill>
          </a:endParaRPr>
        </a:p>
      </xdr:txBody>
    </xdr:sp>
    <xdr:clientData/>
  </xdr:twoCellAnchor>
  <xdr:twoCellAnchor>
    <xdr:from>
      <xdr:col>7</xdr:col>
      <xdr:colOff>371476</xdr:colOff>
      <xdr:row>84</xdr:row>
      <xdr:rowOff>19050</xdr:rowOff>
    </xdr:from>
    <xdr:to>
      <xdr:col>8</xdr:col>
      <xdr:colOff>276226</xdr:colOff>
      <xdr:row>86</xdr:row>
      <xdr:rowOff>76199</xdr:rowOff>
    </xdr:to>
    <xdr:grpSp>
      <xdr:nvGrpSpPr>
        <xdr:cNvPr id="104" name="グループ化 103">
          <a:extLst>
            <a:ext uri="{FF2B5EF4-FFF2-40B4-BE49-F238E27FC236}">
              <a16:creationId xmlns:a16="http://schemas.microsoft.com/office/drawing/2014/main" id="{4A2E65E2-A8E9-4934-BB88-981D3EFD12AF}"/>
            </a:ext>
          </a:extLst>
        </xdr:cNvPr>
        <xdr:cNvGrpSpPr/>
      </xdr:nvGrpSpPr>
      <xdr:grpSpPr>
        <a:xfrm>
          <a:off x="5529353" y="27623578"/>
          <a:ext cx="731448" cy="542385"/>
          <a:chOff x="6562724" y="22307549"/>
          <a:chExt cx="876301" cy="752475"/>
        </a:xfrm>
      </xdr:grpSpPr>
      <xdr:sp macro="" textlink="">
        <xdr:nvSpPr>
          <xdr:cNvPr id="105" name="楕円 104">
            <a:extLst>
              <a:ext uri="{FF2B5EF4-FFF2-40B4-BE49-F238E27FC236}">
                <a16:creationId xmlns:a16="http://schemas.microsoft.com/office/drawing/2014/main" id="{FF799A21-8D2E-15FE-BD51-2638F7047610}"/>
              </a:ext>
            </a:extLst>
          </xdr:cNvPr>
          <xdr:cNvSpPr/>
        </xdr:nvSpPr>
        <xdr:spPr>
          <a:xfrm>
            <a:off x="6562724" y="22307549"/>
            <a:ext cx="876301" cy="752475"/>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6" name="テキスト ボックス 105">
            <a:extLst>
              <a:ext uri="{FF2B5EF4-FFF2-40B4-BE49-F238E27FC236}">
                <a16:creationId xmlns:a16="http://schemas.microsoft.com/office/drawing/2014/main" id="{60F167AA-608F-4AE3-FF55-F20F7A19EA2D}"/>
              </a:ext>
            </a:extLst>
          </xdr:cNvPr>
          <xdr:cNvSpPr txBox="1"/>
        </xdr:nvSpPr>
        <xdr:spPr>
          <a:xfrm>
            <a:off x="6623991" y="22538635"/>
            <a:ext cx="800219" cy="44903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照明機材</a:t>
            </a:r>
          </a:p>
        </xdr:txBody>
      </xdr:sp>
    </xdr:grpSp>
    <xdr:clientData/>
  </xdr:twoCellAnchor>
  <xdr:twoCellAnchor>
    <xdr:from>
      <xdr:col>4</xdr:col>
      <xdr:colOff>228601</xdr:colOff>
      <xdr:row>84</xdr:row>
      <xdr:rowOff>28575</xdr:rowOff>
    </xdr:from>
    <xdr:to>
      <xdr:col>5</xdr:col>
      <xdr:colOff>133351</xdr:colOff>
      <xdr:row>86</xdr:row>
      <xdr:rowOff>85724</xdr:rowOff>
    </xdr:to>
    <xdr:grpSp>
      <xdr:nvGrpSpPr>
        <xdr:cNvPr id="107" name="グループ化 106">
          <a:extLst>
            <a:ext uri="{FF2B5EF4-FFF2-40B4-BE49-F238E27FC236}">
              <a16:creationId xmlns:a16="http://schemas.microsoft.com/office/drawing/2014/main" id="{357C567A-027F-4E06-80CC-7C9DB5FF01B8}"/>
            </a:ext>
          </a:extLst>
        </xdr:cNvPr>
        <xdr:cNvGrpSpPr/>
      </xdr:nvGrpSpPr>
      <xdr:grpSpPr>
        <a:xfrm>
          <a:off x="2906384" y="27633103"/>
          <a:ext cx="731448" cy="542385"/>
          <a:chOff x="6562724" y="22307549"/>
          <a:chExt cx="876301" cy="752475"/>
        </a:xfrm>
      </xdr:grpSpPr>
      <xdr:sp macro="" textlink="">
        <xdr:nvSpPr>
          <xdr:cNvPr id="108" name="楕円 107">
            <a:extLst>
              <a:ext uri="{FF2B5EF4-FFF2-40B4-BE49-F238E27FC236}">
                <a16:creationId xmlns:a16="http://schemas.microsoft.com/office/drawing/2014/main" id="{E1A0AB87-8915-132C-77BF-1A67BECB416E}"/>
              </a:ext>
            </a:extLst>
          </xdr:cNvPr>
          <xdr:cNvSpPr/>
        </xdr:nvSpPr>
        <xdr:spPr>
          <a:xfrm>
            <a:off x="6562724" y="22307549"/>
            <a:ext cx="876301" cy="752475"/>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9" name="テキスト ボックス 108">
            <a:extLst>
              <a:ext uri="{FF2B5EF4-FFF2-40B4-BE49-F238E27FC236}">
                <a16:creationId xmlns:a16="http://schemas.microsoft.com/office/drawing/2014/main" id="{9FE8685B-1CEE-EC50-3E66-9FF2580FB3E8}"/>
              </a:ext>
            </a:extLst>
          </xdr:cNvPr>
          <xdr:cNvSpPr txBox="1"/>
        </xdr:nvSpPr>
        <xdr:spPr>
          <a:xfrm>
            <a:off x="6623991" y="22538635"/>
            <a:ext cx="800219" cy="44903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照明機材</a:t>
            </a:r>
          </a:p>
        </xdr:txBody>
      </xdr:sp>
    </xdr:grpSp>
    <xdr:clientData/>
  </xdr:twoCellAnchor>
  <xdr:twoCellAnchor>
    <xdr:from>
      <xdr:col>10</xdr:col>
      <xdr:colOff>114300</xdr:colOff>
      <xdr:row>75</xdr:row>
      <xdr:rowOff>28575</xdr:rowOff>
    </xdr:from>
    <xdr:to>
      <xdr:col>10</xdr:col>
      <xdr:colOff>514350</xdr:colOff>
      <xdr:row>82</xdr:row>
      <xdr:rowOff>85726</xdr:rowOff>
    </xdr:to>
    <xdr:sp macro="" textlink="">
      <xdr:nvSpPr>
        <xdr:cNvPr id="111" name="正方形/長方形 110">
          <a:extLst>
            <a:ext uri="{FF2B5EF4-FFF2-40B4-BE49-F238E27FC236}">
              <a16:creationId xmlns:a16="http://schemas.microsoft.com/office/drawing/2014/main" id="{96D18FB8-53DC-4050-A610-1A718DE58231}"/>
            </a:ext>
          </a:extLst>
        </xdr:cNvPr>
        <xdr:cNvSpPr/>
      </xdr:nvSpPr>
      <xdr:spPr>
        <a:xfrm rot="366691">
          <a:off x="6981825" y="23945850"/>
          <a:ext cx="400050" cy="153352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bg1">
                  <a:lumMod val="50000"/>
                </a:schemeClr>
              </a:solidFill>
            </a:rPr>
            <a:t>教員等鑑賞位置</a:t>
          </a:r>
        </a:p>
      </xdr:txBody>
    </xdr:sp>
    <xdr:clientData/>
  </xdr:twoCellAnchor>
  <xdr:twoCellAnchor>
    <xdr:from>
      <xdr:col>1</xdr:col>
      <xdr:colOff>619125</xdr:colOff>
      <xdr:row>75</xdr:row>
      <xdr:rowOff>95250</xdr:rowOff>
    </xdr:from>
    <xdr:to>
      <xdr:col>2</xdr:col>
      <xdr:colOff>276225</xdr:colOff>
      <xdr:row>82</xdr:row>
      <xdr:rowOff>152401</xdr:rowOff>
    </xdr:to>
    <xdr:sp macro="" textlink="">
      <xdr:nvSpPr>
        <xdr:cNvPr id="112" name="正方形/長方形 111">
          <a:extLst>
            <a:ext uri="{FF2B5EF4-FFF2-40B4-BE49-F238E27FC236}">
              <a16:creationId xmlns:a16="http://schemas.microsoft.com/office/drawing/2014/main" id="{851AFD78-B0A4-474F-A633-603AA0DAD5B3}"/>
            </a:ext>
          </a:extLst>
        </xdr:cNvPr>
        <xdr:cNvSpPr/>
      </xdr:nvSpPr>
      <xdr:spPr>
        <a:xfrm rot="20761888">
          <a:off x="800100" y="24012525"/>
          <a:ext cx="400050" cy="153352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bg1">
                  <a:lumMod val="50000"/>
                </a:schemeClr>
              </a:solidFill>
            </a:rPr>
            <a:t>教員等鑑賞位置</a:t>
          </a:r>
        </a:p>
      </xdr:txBody>
    </xdr:sp>
    <xdr:clientData/>
  </xdr:twoCellAnchor>
  <xdr:twoCellAnchor>
    <xdr:from>
      <xdr:col>8</xdr:col>
      <xdr:colOff>628650</xdr:colOff>
      <xdr:row>75</xdr:row>
      <xdr:rowOff>66674</xdr:rowOff>
    </xdr:from>
    <xdr:to>
      <xdr:col>9</xdr:col>
      <xdr:colOff>285750</xdr:colOff>
      <xdr:row>82</xdr:row>
      <xdr:rowOff>123825</xdr:rowOff>
    </xdr:to>
    <xdr:sp macro="" textlink="">
      <xdr:nvSpPr>
        <xdr:cNvPr id="113" name="正方形/長方形 112">
          <a:extLst>
            <a:ext uri="{FF2B5EF4-FFF2-40B4-BE49-F238E27FC236}">
              <a16:creationId xmlns:a16="http://schemas.microsoft.com/office/drawing/2014/main" id="{B4F7A528-1EA3-4393-A616-71DCFB94873D}"/>
            </a:ext>
          </a:extLst>
        </xdr:cNvPr>
        <xdr:cNvSpPr/>
      </xdr:nvSpPr>
      <xdr:spPr>
        <a:xfrm>
          <a:off x="6010275" y="23983949"/>
          <a:ext cx="400050" cy="153352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lumMod val="50000"/>
                </a:schemeClr>
              </a:solidFill>
            </a:rPr>
            <a:t>共演生徒鑑賞位置</a:t>
          </a:r>
        </a:p>
      </xdr:txBody>
    </xdr:sp>
    <xdr:clientData/>
  </xdr:twoCellAnchor>
  <xdr:twoCellAnchor>
    <xdr:from>
      <xdr:col>3</xdr:col>
      <xdr:colOff>123825</xdr:colOff>
      <xdr:row>75</xdr:row>
      <xdr:rowOff>76199</xdr:rowOff>
    </xdr:from>
    <xdr:to>
      <xdr:col>3</xdr:col>
      <xdr:colOff>523875</xdr:colOff>
      <xdr:row>82</xdr:row>
      <xdr:rowOff>133350</xdr:rowOff>
    </xdr:to>
    <xdr:sp macro="" textlink="">
      <xdr:nvSpPr>
        <xdr:cNvPr id="114" name="正方形/長方形 113">
          <a:extLst>
            <a:ext uri="{FF2B5EF4-FFF2-40B4-BE49-F238E27FC236}">
              <a16:creationId xmlns:a16="http://schemas.microsoft.com/office/drawing/2014/main" id="{C92998BE-8AA5-40B2-8560-D3B755C6D8DC}"/>
            </a:ext>
          </a:extLst>
        </xdr:cNvPr>
        <xdr:cNvSpPr/>
      </xdr:nvSpPr>
      <xdr:spPr>
        <a:xfrm>
          <a:off x="1790700" y="23993474"/>
          <a:ext cx="400050" cy="153352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lumMod val="50000"/>
                </a:schemeClr>
              </a:solidFill>
            </a:rPr>
            <a:t>共演生徒鑑賞位置</a:t>
          </a:r>
        </a:p>
      </xdr:txBody>
    </xdr:sp>
    <xdr:clientData/>
  </xdr:twoCellAnchor>
  <xdr:twoCellAnchor>
    <xdr:from>
      <xdr:col>1</xdr:col>
      <xdr:colOff>381001</xdr:colOff>
      <xdr:row>72</xdr:row>
      <xdr:rowOff>28576</xdr:rowOff>
    </xdr:from>
    <xdr:to>
      <xdr:col>2</xdr:col>
      <xdr:colOff>466725</xdr:colOff>
      <xdr:row>73</xdr:row>
      <xdr:rowOff>57151</xdr:rowOff>
    </xdr:to>
    <xdr:sp macro="" textlink="">
      <xdr:nvSpPr>
        <xdr:cNvPr id="118" name="正方形/長方形 117">
          <a:extLst>
            <a:ext uri="{FF2B5EF4-FFF2-40B4-BE49-F238E27FC236}">
              <a16:creationId xmlns:a16="http://schemas.microsoft.com/office/drawing/2014/main" id="{1876ADB6-6C08-4766-AC16-8680CC8C62F9}"/>
            </a:ext>
          </a:extLst>
        </xdr:cNvPr>
        <xdr:cNvSpPr/>
      </xdr:nvSpPr>
      <xdr:spPr>
        <a:xfrm rot="20760553">
          <a:off x="561976" y="23288626"/>
          <a:ext cx="828674" cy="24765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t>STAFF</a:t>
          </a:r>
          <a:r>
            <a:rPr kumimoji="1" lang="ja-JP" altLang="en-US" sz="900"/>
            <a:t>席</a:t>
          </a:r>
        </a:p>
      </xdr:txBody>
    </xdr:sp>
    <xdr:clientData/>
  </xdr:twoCellAnchor>
  <xdr:twoCellAnchor>
    <xdr:from>
      <xdr:col>7</xdr:col>
      <xdr:colOff>144511</xdr:colOff>
      <xdr:row>98</xdr:row>
      <xdr:rowOff>8604</xdr:rowOff>
    </xdr:from>
    <xdr:to>
      <xdr:col>8</xdr:col>
      <xdr:colOff>686414</xdr:colOff>
      <xdr:row>102</xdr:row>
      <xdr:rowOff>33314</xdr:rowOff>
    </xdr:to>
    <xdr:sp macro="" textlink="">
      <xdr:nvSpPr>
        <xdr:cNvPr id="119" name="正方形/長方形 118">
          <a:extLst>
            <a:ext uri="{FF2B5EF4-FFF2-40B4-BE49-F238E27FC236}">
              <a16:creationId xmlns:a16="http://schemas.microsoft.com/office/drawing/2014/main" id="{86251185-0485-4290-8EA0-6C941BC98D3E}"/>
            </a:ext>
          </a:extLst>
        </xdr:cNvPr>
        <xdr:cNvSpPr/>
      </xdr:nvSpPr>
      <xdr:spPr>
        <a:xfrm rot="16200000">
          <a:off x="5046545" y="28644095"/>
          <a:ext cx="758135" cy="128485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6</xdr:col>
      <xdr:colOff>276225</xdr:colOff>
      <xdr:row>98</xdr:row>
      <xdr:rowOff>171450</xdr:rowOff>
    </xdr:from>
    <xdr:ext cx="638176" cy="311496"/>
    <xdr:sp macro="" textlink="">
      <xdr:nvSpPr>
        <xdr:cNvPr id="120" name="テキスト ボックス 119">
          <a:extLst>
            <a:ext uri="{FF2B5EF4-FFF2-40B4-BE49-F238E27FC236}">
              <a16:creationId xmlns:a16="http://schemas.microsoft.com/office/drawing/2014/main" id="{87806493-0C78-4F28-AA21-8FCC1979DF11}"/>
            </a:ext>
          </a:extLst>
        </xdr:cNvPr>
        <xdr:cNvSpPr txBox="1"/>
      </xdr:nvSpPr>
      <xdr:spPr>
        <a:xfrm>
          <a:off x="4171950" y="29070300"/>
          <a:ext cx="638176"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1400"/>
            <a:t>or</a:t>
          </a:r>
          <a:endParaRPr kumimoji="1" lang="ja-JP" altLang="en-US" sz="1400"/>
        </a:p>
      </xdr:txBody>
    </xdr:sp>
    <xdr:clientData/>
  </xdr:oneCellAnchor>
  <xdr:twoCellAnchor>
    <xdr:from>
      <xdr:col>9</xdr:col>
      <xdr:colOff>711679</xdr:colOff>
      <xdr:row>84</xdr:row>
      <xdr:rowOff>86264</xdr:rowOff>
    </xdr:from>
    <xdr:to>
      <xdr:col>10</xdr:col>
      <xdr:colOff>632603</xdr:colOff>
      <xdr:row>84</xdr:row>
      <xdr:rowOff>130209</xdr:rowOff>
    </xdr:to>
    <xdr:cxnSp macro="">
      <xdr:nvCxnSpPr>
        <xdr:cNvPr id="21" name="直線コネクタ 20">
          <a:extLst>
            <a:ext uri="{FF2B5EF4-FFF2-40B4-BE49-F238E27FC236}">
              <a16:creationId xmlns:a16="http://schemas.microsoft.com/office/drawing/2014/main" id="{DF47FD9D-A3A0-4564-85F2-0FBA0122FEA6}"/>
            </a:ext>
          </a:extLst>
        </xdr:cNvPr>
        <xdr:cNvCxnSpPr/>
      </xdr:nvCxnSpPr>
      <xdr:spPr>
        <a:xfrm flipH="1">
          <a:off x="6872377" y="26023019"/>
          <a:ext cx="668547" cy="4394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332117</xdr:colOff>
      <xdr:row>84</xdr:row>
      <xdr:rowOff>52571</xdr:rowOff>
    </xdr:from>
    <xdr:to>
      <xdr:col>2</xdr:col>
      <xdr:colOff>316302</xdr:colOff>
      <xdr:row>84</xdr:row>
      <xdr:rowOff>143773</xdr:rowOff>
    </xdr:to>
    <xdr:cxnSp macro="">
      <xdr:nvCxnSpPr>
        <xdr:cNvPr id="31" name="直線コネクタ 30">
          <a:extLst>
            <a:ext uri="{FF2B5EF4-FFF2-40B4-BE49-F238E27FC236}">
              <a16:creationId xmlns:a16="http://schemas.microsoft.com/office/drawing/2014/main" id="{A704344B-96E2-4C5B-9A51-3421A5D1600C}"/>
            </a:ext>
          </a:extLst>
        </xdr:cNvPr>
        <xdr:cNvCxnSpPr/>
      </xdr:nvCxnSpPr>
      <xdr:spPr>
        <a:xfrm flipH="1" flipV="1">
          <a:off x="511834" y="25989326"/>
          <a:ext cx="731808" cy="9120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740433</xdr:colOff>
      <xdr:row>83</xdr:row>
      <xdr:rowOff>43131</xdr:rowOff>
    </xdr:from>
    <xdr:ext cx="560346" cy="259045"/>
    <xdr:sp macro="" textlink="">
      <xdr:nvSpPr>
        <xdr:cNvPr id="33" name="テキスト ボックス 32">
          <a:extLst>
            <a:ext uri="{FF2B5EF4-FFF2-40B4-BE49-F238E27FC236}">
              <a16:creationId xmlns:a16="http://schemas.microsoft.com/office/drawing/2014/main" id="{D6DB6A4D-3311-4630-8D80-359C0730198F}"/>
            </a:ext>
          </a:extLst>
        </xdr:cNvPr>
        <xdr:cNvSpPr txBox="1"/>
      </xdr:nvSpPr>
      <xdr:spPr>
        <a:xfrm>
          <a:off x="6901131" y="25757037"/>
          <a:ext cx="560346"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パネル</a:t>
          </a:r>
        </a:p>
      </xdr:txBody>
    </xdr:sp>
    <xdr:clientData/>
  </xdr:oneCellAnchor>
  <xdr:oneCellAnchor>
    <xdr:from>
      <xdr:col>1</xdr:col>
      <xdr:colOff>396814</xdr:colOff>
      <xdr:row>83</xdr:row>
      <xdr:rowOff>51758</xdr:rowOff>
    </xdr:from>
    <xdr:ext cx="560346" cy="259045"/>
    <xdr:sp macro="" textlink="">
      <xdr:nvSpPr>
        <xdr:cNvPr id="55" name="テキスト ボックス 54">
          <a:extLst>
            <a:ext uri="{FF2B5EF4-FFF2-40B4-BE49-F238E27FC236}">
              <a16:creationId xmlns:a16="http://schemas.microsoft.com/office/drawing/2014/main" id="{CAB38D43-B473-4885-B993-8BBABAC1C0AA}"/>
            </a:ext>
          </a:extLst>
        </xdr:cNvPr>
        <xdr:cNvSpPr txBox="1"/>
      </xdr:nvSpPr>
      <xdr:spPr>
        <a:xfrm rot="478911">
          <a:off x="576531" y="25765664"/>
          <a:ext cx="560346"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パネル</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200-000025000000}"/>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200-000028000000}"/>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00000000-0008-0000-02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200-000031000000}"/>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00000000-0008-0000-02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00000000-0008-0000-02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2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200-00003C000000}"/>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2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200-000040000000}"/>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200-000054000000}"/>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200-000055000000}"/>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200-000059000000}"/>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200-00005A000000}"/>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200-00005B000000}"/>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2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44" zoomScale="106" zoomScaleNormal="106" zoomScaleSheetLayoutView="106" workbookViewId="0">
      <selection activeCell="D48" sqref="D48:E48"/>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2" t="s">
        <v>439</v>
      </c>
      <c r="C1" s="162"/>
      <c r="D1" s="162"/>
      <c r="E1" s="162"/>
      <c r="F1" s="162"/>
      <c r="G1" s="162"/>
      <c r="H1" s="162"/>
      <c r="I1" s="162"/>
      <c r="J1" s="162"/>
      <c r="K1" s="162"/>
      <c r="L1" s="25"/>
      <c r="M1" s="43"/>
      <c r="N1" s="43"/>
      <c r="O1" s="43"/>
      <c r="P1" s="43"/>
      <c r="Q1" s="43"/>
      <c r="R1" s="43"/>
      <c r="S1" s="43"/>
      <c r="T1" s="43"/>
      <c r="U1" s="43"/>
      <c r="V1" s="43"/>
      <c r="W1" s="43"/>
      <c r="X1" s="43"/>
      <c r="Y1" s="43"/>
    </row>
    <row r="2" spans="1:26" ht="27.95" customHeight="1" x14ac:dyDescent="0.15">
      <c r="A2" s="28"/>
      <c r="B2" s="26" t="s">
        <v>0</v>
      </c>
      <c r="C2" s="74" t="s">
        <v>573</v>
      </c>
      <c r="D2" s="27" t="s">
        <v>5</v>
      </c>
      <c r="E2" s="29" t="str">
        <f>VLOOKUP($C$2,'R7_制作団体一覧'!A:H,2,FALSE)</f>
        <v>演劇</v>
      </c>
      <c r="F2" s="26" t="s">
        <v>2</v>
      </c>
      <c r="G2" s="30" t="str">
        <f>VLOOKUP($C$2,'R7_制作団体一覧'!A:H,3,FALSE)</f>
        <v>演劇</v>
      </c>
      <c r="H2" s="27" t="s">
        <v>20</v>
      </c>
      <c r="I2" s="29" t="str">
        <f>VLOOKUP($C$2,'R7_制作団体一覧'!A:H,5,FALSE)</f>
        <v>A区分</v>
      </c>
      <c r="J2" s="27" t="s">
        <v>3</v>
      </c>
      <c r="K2" s="29" t="str">
        <f>VLOOKUP($C$2,'R7_制作団体一覧'!A:H,6,FALSE)</f>
        <v>J</v>
      </c>
      <c r="L2" s="28"/>
      <c r="M2" s="43"/>
      <c r="N2" s="43"/>
      <c r="O2" s="43"/>
      <c r="P2" s="43"/>
      <c r="Q2" s="43"/>
      <c r="R2" s="43"/>
      <c r="S2" s="43"/>
      <c r="T2" s="43"/>
      <c r="U2" s="43"/>
      <c r="V2" s="43"/>
      <c r="W2" s="43"/>
      <c r="X2" s="43"/>
      <c r="Y2" s="43"/>
      <c r="Z2" s="43"/>
    </row>
    <row r="3" spans="1:26" ht="27.95" customHeight="1" x14ac:dyDescent="0.15">
      <c r="A3" s="28"/>
      <c r="B3" s="27" t="s">
        <v>1</v>
      </c>
      <c r="C3" s="163" t="str">
        <f>VLOOKUP($C$2,'R7_制作団体一覧'!A:H,8,FALSE)</f>
        <v>劇団俳協</v>
      </c>
      <c r="D3" s="163"/>
      <c r="E3" s="163"/>
      <c r="F3" s="163"/>
      <c r="G3" s="27" t="s">
        <v>4</v>
      </c>
      <c r="H3" s="164" t="str">
        <f>VLOOKUP($C$2,'R7_制作団体一覧'!A:H,7,FALSE)</f>
        <v>東京俳優生活協同組合</v>
      </c>
      <c r="I3" s="164"/>
      <c r="J3" s="164"/>
      <c r="K3" s="164"/>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5" t="s">
        <v>471</v>
      </c>
      <c r="C5" s="165"/>
      <c r="D5" s="165"/>
      <c r="E5" s="165"/>
      <c r="F5" s="165"/>
      <c r="G5" s="165"/>
      <c r="H5" s="165"/>
      <c r="I5" s="165"/>
      <c r="J5" s="165"/>
      <c r="K5" s="165"/>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3" t="s">
        <v>38</v>
      </c>
      <c r="C9" s="144"/>
      <c r="D9" s="144"/>
      <c r="E9" s="166" t="s">
        <v>423</v>
      </c>
      <c r="F9" s="167"/>
      <c r="G9" s="118" t="s">
        <v>47</v>
      </c>
      <c r="H9" s="168"/>
      <c r="I9" s="168"/>
      <c r="J9" s="47">
        <v>75</v>
      </c>
      <c r="K9" s="48" t="s">
        <v>440</v>
      </c>
      <c r="L9" s="37"/>
      <c r="M9" s="43"/>
      <c r="N9" s="43"/>
      <c r="O9" s="43"/>
      <c r="P9" s="43"/>
      <c r="Q9" s="43"/>
      <c r="R9" s="43"/>
      <c r="S9" s="43"/>
      <c r="T9" s="43"/>
      <c r="U9" s="43"/>
      <c r="V9" s="43"/>
      <c r="W9" s="43"/>
      <c r="X9" s="43"/>
      <c r="Y9" s="43"/>
      <c r="Z9" s="43"/>
    </row>
    <row r="10" spans="1:26" ht="27.95" customHeight="1" x14ac:dyDescent="0.15">
      <c r="A10" s="37"/>
      <c r="B10" s="169" t="s">
        <v>39</v>
      </c>
      <c r="C10" s="170"/>
      <c r="D10" s="171"/>
      <c r="E10" s="49" t="s">
        <v>41</v>
      </c>
      <c r="F10" s="50">
        <v>12</v>
      </c>
      <c r="G10" s="51" t="s">
        <v>40</v>
      </c>
      <c r="H10" s="52" t="s">
        <v>42</v>
      </c>
      <c r="I10" s="53">
        <v>11</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2"/>
      <c r="C11" s="173"/>
      <c r="D11" s="174"/>
      <c r="E11" s="55" t="s">
        <v>7</v>
      </c>
      <c r="F11" s="56"/>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7" t="s">
        <v>43</v>
      </c>
      <c r="C12" s="148"/>
      <c r="D12" s="149"/>
      <c r="E12" s="60" t="s">
        <v>44</v>
      </c>
      <c r="F12" s="175" t="s">
        <v>613</v>
      </c>
      <c r="G12" s="175"/>
      <c r="H12" s="176" t="s">
        <v>45</v>
      </c>
      <c r="I12" s="177"/>
      <c r="J12" s="178" t="s">
        <v>614</v>
      </c>
      <c r="K12" s="179"/>
      <c r="L12" s="34"/>
      <c r="M12" s="43"/>
      <c r="N12" s="43"/>
      <c r="O12" s="43"/>
      <c r="P12" s="43"/>
      <c r="Q12" s="43"/>
      <c r="R12" s="43"/>
      <c r="S12" s="43"/>
      <c r="T12" s="43"/>
      <c r="U12" s="43"/>
      <c r="V12" s="43"/>
      <c r="W12" s="43"/>
      <c r="X12" s="43"/>
      <c r="Y12" s="43"/>
      <c r="Z12" s="43"/>
    </row>
    <row r="13" spans="1:26" ht="27.95" customHeight="1" x14ac:dyDescent="0.15">
      <c r="A13" s="34"/>
      <c r="B13" s="143" t="s">
        <v>51</v>
      </c>
      <c r="C13" s="144"/>
      <c r="D13" s="144"/>
      <c r="E13" s="49" t="s">
        <v>6</v>
      </c>
      <c r="F13" s="50">
        <v>1.8</v>
      </c>
      <c r="G13" s="51" t="s">
        <v>40</v>
      </c>
      <c r="H13" s="49" t="s">
        <v>7</v>
      </c>
      <c r="I13" s="50">
        <v>1.8</v>
      </c>
      <c r="J13" s="160" t="s">
        <v>40</v>
      </c>
      <c r="K13" s="161"/>
      <c r="L13" s="34"/>
      <c r="M13" s="43"/>
      <c r="N13" s="43"/>
      <c r="O13" s="43"/>
      <c r="P13" s="43"/>
      <c r="Q13" s="43"/>
      <c r="R13" s="43"/>
      <c r="S13" s="43"/>
      <c r="T13" s="43"/>
      <c r="U13" s="43"/>
      <c r="V13" s="43"/>
      <c r="W13" s="43"/>
      <c r="X13" s="43"/>
      <c r="Y13" s="43"/>
      <c r="Z13" s="43"/>
    </row>
    <row r="14" spans="1:26" ht="27.95" customHeight="1" x14ac:dyDescent="0.15">
      <c r="A14" s="21"/>
      <c r="B14" s="143" t="s">
        <v>46</v>
      </c>
      <c r="C14" s="144"/>
      <c r="D14" s="145"/>
      <c r="E14" s="146" t="s">
        <v>615</v>
      </c>
      <c r="F14" s="146"/>
      <c r="G14" s="122" t="s">
        <v>50</v>
      </c>
      <c r="H14" s="123"/>
      <c r="I14" s="123"/>
      <c r="J14" s="125" t="s">
        <v>420</v>
      </c>
      <c r="K14" s="126"/>
      <c r="L14" s="21"/>
      <c r="M14" s="43"/>
      <c r="N14" s="43"/>
      <c r="O14" s="43"/>
      <c r="P14" s="43"/>
      <c r="Q14" s="43"/>
      <c r="R14" s="43"/>
      <c r="S14" s="43"/>
      <c r="T14" s="43"/>
      <c r="U14" s="43"/>
      <c r="V14" s="43"/>
      <c r="W14" s="43"/>
      <c r="X14" s="43"/>
      <c r="Y14" s="43"/>
      <c r="Z14" s="43"/>
    </row>
    <row r="15" spans="1:26" ht="27.95" customHeight="1" x14ac:dyDescent="0.15">
      <c r="A15" s="21"/>
      <c r="B15" s="147" t="s">
        <v>49</v>
      </c>
      <c r="C15" s="148"/>
      <c r="D15" s="149"/>
      <c r="E15" s="153" t="s">
        <v>616</v>
      </c>
      <c r="F15" s="154"/>
      <c r="G15" s="157" t="s">
        <v>48</v>
      </c>
      <c r="H15" s="158"/>
      <c r="I15" s="158"/>
      <c r="J15" s="146" t="s">
        <v>617</v>
      </c>
      <c r="K15" s="159"/>
      <c r="L15" s="39"/>
      <c r="M15" s="43"/>
      <c r="N15" s="43"/>
      <c r="O15" s="43"/>
      <c r="P15" s="43"/>
      <c r="Q15" s="43"/>
      <c r="R15" s="43"/>
      <c r="S15" s="43"/>
      <c r="T15" s="43"/>
      <c r="U15" s="43"/>
      <c r="V15" s="43"/>
      <c r="W15" s="43"/>
      <c r="X15" s="43"/>
      <c r="Y15" s="43"/>
      <c r="Z15" s="43"/>
    </row>
    <row r="16" spans="1:26" ht="27.95" customHeight="1" x14ac:dyDescent="0.15">
      <c r="A16" s="21"/>
      <c r="B16" s="150"/>
      <c r="C16" s="151"/>
      <c r="D16" s="152"/>
      <c r="E16" s="155"/>
      <c r="F16" s="156"/>
      <c r="G16" s="157" t="s">
        <v>61</v>
      </c>
      <c r="H16" s="158"/>
      <c r="I16" s="158"/>
      <c r="J16" s="125" t="s">
        <v>421</v>
      </c>
      <c r="K16" s="126"/>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24"/>
      <c r="E17" s="125" t="s">
        <v>618</v>
      </c>
      <c r="F17" s="126"/>
      <c r="G17" s="127" t="s">
        <v>53</v>
      </c>
      <c r="H17" s="128"/>
      <c r="I17" s="128"/>
      <c r="J17" s="47">
        <v>30</v>
      </c>
      <c r="K17" s="48" t="s">
        <v>441</v>
      </c>
      <c r="L17" s="21"/>
      <c r="M17" s="43"/>
      <c r="N17" s="43"/>
      <c r="O17" s="43"/>
      <c r="P17" s="43"/>
      <c r="Q17" s="43"/>
      <c r="R17" s="43"/>
      <c r="S17" s="43"/>
      <c r="T17" s="43"/>
      <c r="U17" s="43"/>
      <c r="V17" s="43"/>
      <c r="W17" s="43"/>
      <c r="X17" s="43"/>
      <c r="Y17" s="43"/>
      <c r="Z17" s="43"/>
    </row>
    <row r="18" spans="1:26" ht="27.95" customHeight="1" x14ac:dyDescent="0.15">
      <c r="A18" s="24"/>
      <c r="B18" s="122" t="s">
        <v>58</v>
      </c>
      <c r="C18" s="123"/>
      <c r="D18" s="124"/>
      <c r="E18" s="129" t="s">
        <v>427</v>
      </c>
      <c r="F18" s="130"/>
      <c r="G18" s="44" t="s">
        <v>56</v>
      </c>
      <c r="H18" s="45">
        <v>1</v>
      </c>
      <c r="I18" s="46" t="s">
        <v>57</v>
      </c>
      <c r="J18" s="123"/>
      <c r="K18" s="131"/>
      <c r="L18" s="24"/>
      <c r="M18" s="43"/>
      <c r="N18" s="43"/>
      <c r="O18" s="43"/>
      <c r="P18" s="43"/>
      <c r="Q18" s="43"/>
      <c r="R18" s="43"/>
      <c r="S18" s="43"/>
      <c r="T18" s="43"/>
      <c r="U18" s="43"/>
      <c r="V18" s="43"/>
      <c r="W18" s="43"/>
      <c r="X18" s="43"/>
      <c r="Y18" s="43"/>
      <c r="Z18" s="43"/>
    </row>
    <row r="19" spans="1:26" ht="27.95" customHeight="1" x14ac:dyDescent="0.15">
      <c r="A19" s="23"/>
      <c r="B19" s="132" t="s">
        <v>59</v>
      </c>
      <c r="C19" s="133"/>
      <c r="D19" s="134"/>
      <c r="E19" s="61" t="s">
        <v>54</v>
      </c>
      <c r="F19" s="62">
        <v>2.2999999999999998</v>
      </c>
      <c r="G19" s="63" t="s">
        <v>40</v>
      </c>
      <c r="H19" s="64" t="s">
        <v>55</v>
      </c>
      <c r="I19" s="62">
        <v>8.5</v>
      </c>
      <c r="J19" s="135" t="s">
        <v>40</v>
      </c>
      <c r="K19" s="136"/>
      <c r="L19" s="23"/>
      <c r="M19" s="43"/>
      <c r="N19" s="43"/>
      <c r="O19" s="43"/>
      <c r="P19" s="43"/>
      <c r="Q19" s="43"/>
      <c r="R19" s="43"/>
      <c r="S19" s="43"/>
      <c r="T19" s="43"/>
      <c r="U19" s="43"/>
      <c r="V19" s="43"/>
      <c r="W19" s="43"/>
      <c r="X19" s="43"/>
      <c r="Y19" s="43"/>
      <c r="Z19" s="43"/>
    </row>
    <row r="20" spans="1:26" ht="51" customHeight="1" x14ac:dyDescent="0.15">
      <c r="A20" s="23"/>
      <c r="B20" s="132" t="s">
        <v>461</v>
      </c>
      <c r="C20" s="133"/>
      <c r="D20" s="134"/>
      <c r="E20" s="140"/>
      <c r="F20" s="141"/>
      <c r="G20" s="141"/>
      <c r="H20" s="141"/>
      <c r="I20" s="141"/>
      <c r="J20" s="141"/>
      <c r="K20" s="142"/>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7" t="s">
        <v>443</v>
      </c>
      <c r="C24" s="137"/>
      <c r="D24" s="137"/>
      <c r="E24" s="137"/>
      <c r="F24" s="137"/>
      <c r="G24" s="137"/>
      <c r="H24" s="137"/>
      <c r="I24" s="137"/>
      <c r="J24" s="137"/>
      <c r="K24" s="137"/>
      <c r="L24" s="22"/>
      <c r="M24" s="43"/>
      <c r="N24" s="43"/>
      <c r="O24" s="43"/>
      <c r="P24" s="43"/>
      <c r="Q24" s="43"/>
      <c r="R24" s="43"/>
      <c r="S24" s="43"/>
      <c r="T24" s="43"/>
      <c r="U24" s="43"/>
      <c r="V24" s="43"/>
      <c r="W24" s="43"/>
      <c r="X24" s="43"/>
      <c r="Y24" s="43"/>
      <c r="Z24" s="43"/>
    </row>
    <row r="25" spans="1:26" ht="33" customHeight="1" x14ac:dyDescent="0.15">
      <c r="A25" s="21"/>
      <c r="B25" s="138" t="s">
        <v>94</v>
      </c>
      <c r="C25" s="138"/>
      <c r="D25" s="138"/>
      <c r="E25" s="139" t="s">
        <v>421</v>
      </c>
      <c r="F25" s="139"/>
      <c r="G25" s="139"/>
      <c r="H25" s="139"/>
      <c r="I25" s="139"/>
      <c r="J25" s="139"/>
      <c r="K25" s="139"/>
      <c r="L25" s="21"/>
      <c r="M25" s="43"/>
      <c r="N25" s="43"/>
      <c r="O25" s="43"/>
      <c r="P25" s="43"/>
      <c r="Q25" s="43"/>
      <c r="R25" s="43"/>
      <c r="S25" s="43"/>
      <c r="T25" s="43"/>
      <c r="U25" s="43"/>
      <c r="V25" s="43"/>
      <c r="W25" s="43"/>
      <c r="X25" s="43"/>
      <c r="Y25" s="43"/>
      <c r="Z25" s="43"/>
    </row>
    <row r="26" spans="1:26" ht="33" customHeight="1" x14ac:dyDescent="0.15">
      <c r="A26" s="21"/>
      <c r="B26" s="120" t="s">
        <v>95</v>
      </c>
      <c r="C26" s="120"/>
      <c r="D26" s="120"/>
      <c r="E26" s="121"/>
      <c r="F26" s="121"/>
      <c r="G26" s="121"/>
      <c r="H26" s="121"/>
      <c r="I26" s="121"/>
      <c r="J26" s="121"/>
      <c r="K26" s="121"/>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58.9" customHeight="1" x14ac:dyDescent="0.15">
      <c r="B33" s="41">
        <v>1</v>
      </c>
      <c r="C33" s="99" t="s">
        <v>619</v>
      </c>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103.15" customHeight="1" x14ac:dyDescent="0.15">
      <c r="B34" s="41">
        <v>2</v>
      </c>
      <c r="C34" s="99" t="s">
        <v>620</v>
      </c>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4" t="s">
        <v>444</v>
      </c>
      <c r="C43" s="114"/>
      <c r="D43" s="114"/>
      <c r="E43" s="114"/>
      <c r="F43" s="114"/>
      <c r="G43" s="114"/>
      <c r="H43" s="114"/>
      <c r="I43" s="114"/>
      <c r="J43" s="114"/>
      <c r="K43" s="114"/>
      <c r="L43" s="77"/>
      <c r="M43" s="43"/>
      <c r="N43" s="43"/>
      <c r="O43" s="43"/>
      <c r="P43" s="43"/>
      <c r="Q43" s="43"/>
      <c r="R43" s="43"/>
      <c r="S43" s="43"/>
      <c r="T43" s="43"/>
      <c r="U43" s="43"/>
      <c r="V43" s="43"/>
      <c r="W43" s="43"/>
      <c r="X43" s="43"/>
      <c r="Y43" s="43"/>
      <c r="Z43" s="43"/>
    </row>
    <row r="44" spans="1:26" ht="35.1" customHeight="1" x14ac:dyDescent="0.15">
      <c r="A44" s="21"/>
      <c r="B44" s="114" t="s">
        <v>445</v>
      </c>
      <c r="C44" s="114"/>
      <c r="D44" s="114"/>
      <c r="E44" s="114"/>
      <c r="F44" s="114"/>
      <c r="G44" s="114"/>
      <c r="H44" s="114"/>
      <c r="I44" s="114"/>
      <c r="J44" s="114"/>
      <c r="K44" s="114"/>
      <c r="L44" s="77"/>
      <c r="M44" s="43"/>
      <c r="N44" s="43"/>
      <c r="O44" s="43"/>
      <c r="P44" s="43"/>
      <c r="Q44" s="43"/>
      <c r="R44" s="43"/>
      <c r="S44" s="43"/>
      <c r="T44" s="43"/>
      <c r="U44" s="43"/>
      <c r="V44" s="43"/>
      <c r="W44" s="43"/>
      <c r="X44" s="43"/>
      <c r="Y44" s="43"/>
      <c r="Z44" s="43"/>
    </row>
    <row r="45" spans="1:26" ht="35.1" customHeight="1" x14ac:dyDescent="0.15">
      <c r="A45" s="21"/>
      <c r="B45" s="115" t="s">
        <v>460</v>
      </c>
      <c r="C45" s="115"/>
      <c r="D45" s="115"/>
      <c r="E45" s="115"/>
      <c r="F45" s="115"/>
      <c r="G45" s="115"/>
      <c r="H45" s="115"/>
      <c r="I45" s="115"/>
      <c r="J45" s="115"/>
      <c r="K45" s="11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6" t="s">
        <v>433</v>
      </c>
      <c r="E46" s="117"/>
      <c r="F46" s="118" t="s">
        <v>431</v>
      </c>
      <c r="G46" s="119"/>
      <c r="H46" s="118" t="s">
        <v>432</v>
      </c>
      <c r="I46" s="119"/>
      <c r="J46" s="118" t="s">
        <v>434</v>
      </c>
      <c r="K46" s="119"/>
      <c r="L46" s="21"/>
      <c r="M46" s="43"/>
      <c r="N46" s="43"/>
      <c r="O46" s="43"/>
      <c r="P46" s="43"/>
      <c r="Q46" s="43"/>
      <c r="R46" s="43"/>
      <c r="S46" s="43"/>
      <c r="T46" s="43"/>
      <c r="U46" s="43"/>
      <c r="V46" s="43"/>
      <c r="W46" s="43"/>
      <c r="X46" s="43"/>
      <c r="Y46" s="43"/>
      <c r="Z46" s="43"/>
    </row>
    <row r="47" spans="1:26" ht="99.6" customHeight="1" x14ac:dyDescent="0.15">
      <c r="A47" s="21"/>
      <c r="B47" s="73" t="s">
        <v>428</v>
      </c>
      <c r="C47" s="82" t="s">
        <v>624</v>
      </c>
      <c r="D47" s="108" t="s">
        <v>623</v>
      </c>
      <c r="E47" s="109"/>
      <c r="F47" s="110" t="s">
        <v>458</v>
      </c>
      <c r="G47" s="111"/>
      <c r="H47" s="110" t="s">
        <v>625</v>
      </c>
      <c r="I47" s="111"/>
      <c r="J47" s="112" t="s">
        <v>626</v>
      </c>
      <c r="K47" s="113"/>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8"/>
      <c r="E48" s="109"/>
      <c r="F48" s="110"/>
      <c r="G48" s="111"/>
      <c r="H48" s="110"/>
      <c r="I48" s="111"/>
      <c r="J48" s="110"/>
      <c r="K48" s="111"/>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08" t="s">
        <v>622</v>
      </c>
      <c r="E49" s="109"/>
      <c r="F49" s="110" t="s">
        <v>627</v>
      </c>
      <c r="G49" s="111"/>
      <c r="H49" s="110" t="s">
        <v>621</v>
      </c>
      <c r="I49" s="111"/>
      <c r="J49" s="110"/>
      <c r="K49" s="11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1.8</v>
      </c>
      <c r="H55" s="98"/>
      <c r="I55" s="20" t="s">
        <v>7</v>
      </c>
      <c r="J55" s="97">
        <f>I13</f>
        <v>1.8</v>
      </c>
      <c r="K55" s="98"/>
      <c r="L55" s="19"/>
      <c r="M55" s="32"/>
      <c r="W55" s="32"/>
      <c r="X55" s="32"/>
      <c r="Y55" s="32"/>
    </row>
    <row r="56" spans="1:26" ht="16.899999999999999" customHeight="1" x14ac:dyDescent="0.15">
      <c r="A56" s="19"/>
      <c r="B56" s="92" t="s">
        <v>8</v>
      </c>
      <c r="C56" s="92"/>
      <c r="D56" s="92"/>
      <c r="E56" s="92"/>
      <c r="F56" s="92"/>
      <c r="G56" s="93" t="str">
        <f>E17</f>
        <v>応相談</v>
      </c>
      <c r="H56" s="93"/>
      <c r="I56" s="93"/>
      <c r="J56" s="93"/>
      <c r="K56" s="93"/>
      <c r="L56" s="19"/>
      <c r="M56" s="32"/>
      <c r="W56" s="32"/>
      <c r="X56" s="32"/>
      <c r="Y56" s="32"/>
    </row>
    <row r="57" spans="1:26" ht="16.899999999999999" customHeight="1" x14ac:dyDescent="0.15">
      <c r="A57" s="19"/>
      <c r="B57" s="92" t="s">
        <v>12</v>
      </c>
      <c r="C57" s="92"/>
      <c r="D57" s="92"/>
      <c r="E57" s="92"/>
      <c r="F57" s="92"/>
      <c r="G57" s="93">
        <f>J17</f>
        <v>30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1" zoomScaleNormal="106" zoomScaleSheetLayoutView="100" workbookViewId="0">
      <selection activeCell="F47" sqref="F47:G4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2" t="s">
        <v>439</v>
      </c>
      <c r="C1" s="162"/>
      <c r="D1" s="162"/>
      <c r="E1" s="162"/>
      <c r="F1" s="162"/>
      <c r="G1" s="162"/>
      <c r="H1" s="162"/>
      <c r="I1" s="162"/>
      <c r="J1" s="162"/>
      <c r="K1" s="162"/>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3" t="s">
        <v>611</v>
      </c>
      <c r="D3" s="163"/>
      <c r="E3" s="163"/>
      <c r="F3" s="163"/>
      <c r="G3" s="27" t="s">
        <v>4</v>
      </c>
      <c r="H3" s="164" t="s">
        <v>612</v>
      </c>
      <c r="I3" s="164"/>
      <c r="J3" s="164"/>
      <c r="K3" s="164"/>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5" t="s">
        <v>471</v>
      </c>
      <c r="C5" s="165"/>
      <c r="D5" s="165"/>
      <c r="E5" s="165"/>
      <c r="F5" s="165"/>
      <c r="G5" s="165"/>
      <c r="H5" s="165"/>
      <c r="I5" s="165"/>
      <c r="J5" s="165"/>
      <c r="K5" s="165"/>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3" t="s">
        <v>38</v>
      </c>
      <c r="C9" s="144"/>
      <c r="D9" s="144"/>
      <c r="E9" s="166" t="s">
        <v>423</v>
      </c>
      <c r="F9" s="167"/>
      <c r="G9" s="118" t="s">
        <v>47</v>
      </c>
      <c r="H9" s="168"/>
      <c r="I9" s="168"/>
      <c r="J9" s="47">
        <v>500</v>
      </c>
      <c r="K9" s="48" t="s">
        <v>440</v>
      </c>
      <c r="L9" s="37"/>
      <c r="M9" s="43"/>
      <c r="N9" s="43"/>
      <c r="O9" s="43"/>
      <c r="P9" s="43"/>
      <c r="Q9" s="43"/>
      <c r="R9" s="43"/>
      <c r="S9" s="43"/>
      <c r="T9" s="43"/>
      <c r="U9" s="43"/>
      <c r="V9" s="43"/>
      <c r="W9" s="43"/>
      <c r="X9" s="43"/>
      <c r="Y9" s="43"/>
      <c r="Z9" s="43"/>
    </row>
    <row r="10" spans="1:26" ht="27.95" customHeight="1" x14ac:dyDescent="0.15">
      <c r="A10" s="37"/>
      <c r="B10" s="169" t="s">
        <v>39</v>
      </c>
      <c r="C10" s="170"/>
      <c r="D10" s="171"/>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2"/>
      <c r="C11" s="173"/>
      <c r="D11" s="174"/>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7" t="s">
        <v>43</v>
      </c>
      <c r="C12" s="148"/>
      <c r="D12" s="149"/>
      <c r="E12" s="60" t="s">
        <v>44</v>
      </c>
      <c r="F12" s="175" t="s">
        <v>419</v>
      </c>
      <c r="G12" s="175"/>
      <c r="H12" s="176" t="s">
        <v>45</v>
      </c>
      <c r="I12" s="177"/>
      <c r="J12" s="178" t="s">
        <v>419</v>
      </c>
      <c r="K12" s="179"/>
      <c r="L12" s="34"/>
      <c r="M12" s="43"/>
      <c r="N12" s="43"/>
      <c r="O12" s="43"/>
      <c r="P12" s="43"/>
      <c r="Q12" s="43"/>
      <c r="R12" s="43"/>
      <c r="S12" s="43"/>
      <c r="T12" s="43"/>
      <c r="U12" s="43"/>
      <c r="V12" s="43"/>
      <c r="W12" s="43"/>
      <c r="X12" s="43"/>
      <c r="Y12" s="43"/>
      <c r="Z12" s="43"/>
    </row>
    <row r="13" spans="1:26" ht="27.95" customHeight="1" x14ac:dyDescent="0.15">
      <c r="A13" s="34"/>
      <c r="B13" s="143" t="s">
        <v>51</v>
      </c>
      <c r="C13" s="144"/>
      <c r="D13" s="144"/>
      <c r="E13" s="49" t="s">
        <v>6</v>
      </c>
      <c r="F13" s="50">
        <v>2</v>
      </c>
      <c r="G13" s="51" t="s">
        <v>40</v>
      </c>
      <c r="H13" s="49" t="s">
        <v>7</v>
      </c>
      <c r="I13" s="50">
        <v>2</v>
      </c>
      <c r="J13" s="160" t="s">
        <v>40</v>
      </c>
      <c r="K13" s="161"/>
      <c r="L13" s="34"/>
      <c r="M13" s="43"/>
      <c r="N13" s="43"/>
      <c r="O13" s="43"/>
      <c r="P13" s="43"/>
      <c r="Q13" s="43"/>
      <c r="R13" s="43"/>
      <c r="S13" s="43"/>
      <c r="T13" s="43"/>
      <c r="U13" s="43"/>
      <c r="V13" s="43"/>
      <c r="W13" s="43"/>
      <c r="X13" s="43"/>
      <c r="Y13" s="43"/>
      <c r="Z13" s="43"/>
    </row>
    <row r="14" spans="1:26" ht="27.95" customHeight="1" x14ac:dyDescent="0.15">
      <c r="A14" s="21"/>
      <c r="B14" s="143" t="s">
        <v>46</v>
      </c>
      <c r="C14" s="144"/>
      <c r="D14" s="145"/>
      <c r="E14" s="146" t="s">
        <v>424</v>
      </c>
      <c r="F14" s="146"/>
      <c r="G14" s="122" t="s">
        <v>50</v>
      </c>
      <c r="H14" s="123"/>
      <c r="I14" s="123"/>
      <c r="J14" s="125" t="s">
        <v>420</v>
      </c>
      <c r="K14" s="126"/>
      <c r="L14" s="21"/>
      <c r="M14" s="43"/>
      <c r="N14" s="43"/>
      <c r="O14" s="43"/>
      <c r="P14" s="43"/>
      <c r="Q14" s="43"/>
      <c r="R14" s="43"/>
      <c r="S14" s="43"/>
      <c r="T14" s="43"/>
      <c r="U14" s="43"/>
      <c r="V14" s="43"/>
      <c r="W14" s="43"/>
      <c r="X14" s="43"/>
      <c r="Y14" s="43"/>
      <c r="Z14" s="43"/>
    </row>
    <row r="15" spans="1:26" ht="27.95" customHeight="1" x14ac:dyDescent="0.15">
      <c r="A15" s="21"/>
      <c r="B15" s="147" t="s">
        <v>49</v>
      </c>
      <c r="C15" s="148"/>
      <c r="D15" s="149"/>
      <c r="E15" s="153" t="s">
        <v>425</v>
      </c>
      <c r="F15" s="154"/>
      <c r="G15" s="157" t="s">
        <v>48</v>
      </c>
      <c r="H15" s="158"/>
      <c r="I15" s="158"/>
      <c r="J15" s="146" t="s">
        <v>426</v>
      </c>
      <c r="K15" s="159"/>
      <c r="L15" s="39"/>
      <c r="M15" s="43"/>
      <c r="N15" s="43"/>
      <c r="O15" s="43"/>
      <c r="P15" s="43"/>
      <c r="Q15" s="43"/>
      <c r="R15" s="43"/>
      <c r="S15" s="43"/>
      <c r="T15" s="43"/>
      <c r="U15" s="43"/>
      <c r="V15" s="43"/>
      <c r="W15" s="43"/>
      <c r="X15" s="43"/>
      <c r="Y15" s="43"/>
      <c r="Z15" s="43"/>
    </row>
    <row r="16" spans="1:26" ht="27.95" customHeight="1" x14ac:dyDescent="0.15">
      <c r="A16" s="21"/>
      <c r="B16" s="150"/>
      <c r="C16" s="151"/>
      <c r="D16" s="152"/>
      <c r="E16" s="155"/>
      <c r="F16" s="156"/>
      <c r="G16" s="157" t="s">
        <v>61</v>
      </c>
      <c r="H16" s="158"/>
      <c r="I16" s="158"/>
      <c r="J16" s="125" t="s">
        <v>421</v>
      </c>
      <c r="K16" s="126"/>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24"/>
      <c r="E17" s="125" t="s">
        <v>422</v>
      </c>
      <c r="F17" s="126"/>
      <c r="G17" s="127" t="s">
        <v>53</v>
      </c>
      <c r="H17" s="128"/>
      <c r="I17" s="12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2" t="s">
        <v>58</v>
      </c>
      <c r="C18" s="123"/>
      <c r="D18" s="124"/>
      <c r="E18" s="129" t="s">
        <v>427</v>
      </c>
      <c r="F18" s="130"/>
      <c r="G18" s="44" t="s">
        <v>56</v>
      </c>
      <c r="H18" s="45">
        <v>2</v>
      </c>
      <c r="I18" s="46" t="s">
        <v>57</v>
      </c>
      <c r="J18" s="123"/>
      <c r="K18" s="131"/>
      <c r="L18" s="24"/>
      <c r="M18" s="43"/>
      <c r="N18" s="43"/>
      <c r="O18" s="43"/>
      <c r="P18" s="43"/>
      <c r="Q18" s="43"/>
      <c r="R18" s="43"/>
      <c r="S18" s="43"/>
      <c r="T18" s="43"/>
      <c r="U18" s="43"/>
      <c r="V18" s="43"/>
      <c r="W18" s="43"/>
      <c r="X18" s="43"/>
      <c r="Y18" s="43"/>
      <c r="Z18" s="43"/>
    </row>
    <row r="19" spans="1:26" ht="27.95" customHeight="1" thickBot="1" x14ac:dyDescent="0.2">
      <c r="A19" s="23"/>
      <c r="B19" s="132" t="s">
        <v>59</v>
      </c>
      <c r="C19" s="133"/>
      <c r="D19" s="134"/>
      <c r="E19" s="61" t="s">
        <v>54</v>
      </c>
      <c r="F19" s="62">
        <v>2.1</v>
      </c>
      <c r="G19" s="63" t="s">
        <v>40</v>
      </c>
      <c r="H19" s="64" t="s">
        <v>55</v>
      </c>
      <c r="I19" s="62">
        <v>6.2</v>
      </c>
      <c r="J19" s="135" t="s">
        <v>40</v>
      </c>
      <c r="K19" s="136"/>
      <c r="L19" s="23"/>
      <c r="M19" s="43"/>
      <c r="N19" s="43"/>
      <c r="O19" s="43"/>
      <c r="P19" s="43"/>
      <c r="Q19" s="43"/>
      <c r="R19" s="43"/>
      <c r="S19" s="43"/>
      <c r="T19" s="43"/>
      <c r="U19" s="43"/>
      <c r="V19" s="43"/>
      <c r="W19" s="43"/>
      <c r="X19" s="43"/>
      <c r="Y19" s="43"/>
      <c r="Z19" s="43"/>
    </row>
    <row r="20" spans="1:26" ht="75.75" customHeight="1" thickTop="1" thickBot="1" x14ac:dyDescent="0.2">
      <c r="A20" s="23"/>
      <c r="B20" s="132" t="s">
        <v>461</v>
      </c>
      <c r="C20" s="133"/>
      <c r="D20" s="133"/>
      <c r="E20" s="195" t="s">
        <v>472</v>
      </c>
      <c r="F20" s="196"/>
      <c r="G20" s="196"/>
      <c r="H20" s="196"/>
      <c r="I20" s="196"/>
      <c r="J20" s="196"/>
      <c r="K20" s="197"/>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7" t="s">
        <v>443</v>
      </c>
      <c r="C24" s="137"/>
      <c r="D24" s="137"/>
      <c r="E24" s="137"/>
      <c r="F24" s="137"/>
      <c r="G24" s="137"/>
      <c r="H24" s="137"/>
      <c r="I24" s="137"/>
      <c r="J24" s="137"/>
      <c r="K24" s="137"/>
      <c r="L24" s="22"/>
      <c r="M24" s="43"/>
      <c r="N24" s="43"/>
      <c r="O24" s="43"/>
      <c r="P24" s="43"/>
      <c r="Q24" s="43"/>
      <c r="R24" s="43"/>
      <c r="S24" s="43"/>
      <c r="T24" s="43"/>
      <c r="U24" s="43"/>
      <c r="V24" s="43"/>
      <c r="W24" s="43"/>
      <c r="X24" s="43"/>
      <c r="Y24" s="43"/>
      <c r="Z24" s="43"/>
    </row>
    <row r="25" spans="1:26" ht="33" customHeight="1" x14ac:dyDescent="0.15">
      <c r="A25" s="21"/>
      <c r="B25" s="138" t="s">
        <v>94</v>
      </c>
      <c r="C25" s="138"/>
      <c r="D25" s="138"/>
      <c r="E25" s="139" t="s">
        <v>421</v>
      </c>
      <c r="F25" s="139"/>
      <c r="G25" s="139"/>
      <c r="H25" s="139"/>
      <c r="I25" s="139"/>
      <c r="J25" s="139"/>
      <c r="K25" s="139"/>
      <c r="L25" s="21"/>
      <c r="M25" s="43"/>
      <c r="N25" s="43"/>
      <c r="O25" s="43"/>
      <c r="P25" s="43"/>
      <c r="Q25" s="43"/>
      <c r="R25" s="43"/>
      <c r="S25" s="43"/>
      <c r="T25" s="43"/>
      <c r="U25" s="43"/>
      <c r="V25" s="43"/>
      <c r="W25" s="43"/>
      <c r="X25" s="43"/>
      <c r="Y25" s="43"/>
      <c r="Z25" s="43"/>
    </row>
    <row r="26" spans="1:26" ht="33" customHeight="1" x14ac:dyDescent="0.15">
      <c r="A26" s="21"/>
      <c r="B26" s="120" t="s">
        <v>95</v>
      </c>
      <c r="C26" s="120"/>
      <c r="D26" s="120"/>
      <c r="E26" s="121"/>
      <c r="F26" s="121"/>
      <c r="G26" s="121"/>
      <c r="H26" s="121"/>
      <c r="I26" s="121"/>
      <c r="J26" s="121"/>
      <c r="K26" s="121"/>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4" t="s">
        <v>444</v>
      </c>
      <c r="C43" s="114"/>
      <c r="D43" s="114"/>
      <c r="E43" s="114"/>
      <c r="F43" s="114"/>
      <c r="G43" s="114"/>
      <c r="H43" s="114"/>
      <c r="I43" s="114"/>
      <c r="J43" s="114"/>
      <c r="K43" s="114"/>
      <c r="L43" s="77"/>
      <c r="M43" s="43"/>
      <c r="N43" s="43"/>
      <c r="O43" s="43"/>
      <c r="P43" s="43"/>
      <c r="Q43" s="43"/>
      <c r="R43" s="43"/>
      <c r="S43" s="43"/>
      <c r="T43" s="43"/>
      <c r="U43" s="43"/>
      <c r="V43" s="43"/>
      <c r="W43" s="43"/>
      <c r="X43" s="43"/>
      <c r="Y43" s="43"/>
      <c r="Z43" s="43"/>
    </row>
    <row r="44" spans="1:26" ht="35.1" customHeight="1" x14ac:dyDescent="0.15">
      <c r="A44" s="21"/>
      <c r="B44" s="114" t="s">
        <v>445</v>
      </c>
      <c r="C44" s="114"/>
      <c r="D44" s="114"/>
      <c r="E44" s="114"/>
      <c r="F44" s="114"/>
      <c r="G44" s="114"/>
      <c r="H44" s="114"/>
      <c r="I44" s="114"/>
      <c r="J44" s="114"/>
      <c r="K44" s="114"/>
      <c r="L44" s="77"/>
      <c r="M44" s="43"/>
      <c r="N44" s="43"/>
      <c r="O44" s="43"/>
      <c r="P44" s="43"/>
      <c r="Q44" s="43"/>
      <c r="R44" s="43"/>
      <c r="S44" s="43"/>
      <c r="T44" s="43"/>
      <c r="U44" s="43"/>
      <c r="V44" s="43"/>
      <c r="W44" s="43"/>
      <c r="X44" s="43"/>
      <c r="Y44" s="43"/>
      <c r="Z44" s="43"/>
    </row>
    <row r="45" spans="1:26" ht="35.1" customHeight="1" x14ac:dyDescent="0.15">
      <c r="A45" s="21"/>
      <c r="B45" s="115" t="s">
        <v>460</v>
      </c>
      <c r="C45" s="115"/>
      <c r="D45" s="115"/>
      <c r="E45" s="115"/>
      <c r="F45" s="115"/>
      <c r="G45" s="115"/>
      <c r="H45" s="115"/>
      <c r="I45" s="115"/>
      <c r="J45" s="115"/>
      <c r="K45" s="11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6" t="s">
        <v>433</v>
      </c>
      <c r="E46" s="117"/>
      <c r="F46" s="118" t="s">
        <v>431</v>
      </c>
      <c r="G46" s="119"/>
      <c r="H46" s="118" t="s">
        <v>432</v>
      </c>
      <c r="I46" s="119"/>
      <c r="J46" s="118" t="s">
        <v>434</v>
      </c>
      <c r="K46" s="119"/>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5" t="s">
        <v>449</v>
      </c>
      <c r="E47" s="186"/>
      <c r="F47" s="187" t="s">
        <v>458</v>
      </c>
      <c r="G47" s="188"/>
      <c r="H47" s="187" t="s">
        <v>457</v>
      </c>
      <c r="I47" s="188"/>
      <c r="J47" s="187" t="s">
        <v>454</v>
      </c>
      <c r="K47" s="189"/>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0" t="s">
        <v>449</v>
      </c>
      <c r="E48" s="191"/>
      <c r="F48" s="192" t="s">
        <v>458</v>
      </c>
      <c r="G48" s="193"/>
      <c r="H48" s="192" t="s">
        <v>452</v>
      </c>
      <c r="I48" s="193"/>
      <c r="J48" s="192" t="s">
        <v>455</v>
      </c>
      <c r="K48" s="194"/>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80" t="s">
        <v>450</v>
      </c>
      <c r="E49" s="181"/>
      <c r="F49" s="182" t="s">
        <v>451</v>
      </c>
      <c r="G49" s="183"/>
      <c r="H49" s="182" t="s">
        <v>453</v>
      </c>
      <c r="I49" s="183"/>
      <c r="J49" s="182" t="s">
        <v>456</v>
      </c>
      <c r="K49" s="184"/>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Q18" sqref="AQ18"/>
    </sheetView>
  </sheetViews>
  <sheetFormatPr defaultRowHeight="13.5" x14ac:dyDescent="0.15"/>
  <cols>
    <col min="6" max="6" width="17.25" bestFit="1" customWidth="1"/>
    <col min="7" max="7" width="31.75" bestFit="1" customWidth="1"/>
  </cols>
  <sheetData>
    <row r="1" spans="1:55" x14ac:dyDescent="0.15">
      <c r="AJ1" s="198" t="s">
        <v>606</v>
      </c>
      <c r="AK1" s="198"/>
      <c r="AL1" s="198"/>
      <c r="AM1" s="198"/>
      <c r="AN1" s="198"/>
      <c r="AO1" s="198" t="s">
        <v>607</v>
      </c>
      <c r="AP1" s="198"/>
      <c r="AQ1" s="198"/>
      <c r="AR1" s="198"/>
      <c r="AS1" s="198"/>
      <c r="AT1" s="198" t="s">
        <v>608</v>
      </c>
      <c r="AU1" s="198"/>
      <c r="AV1" s="198"/>
      <c r="AW1" s="198"/>
      <c r="AX1" s="198"/>
      <c r="AY1" s="198" t="s">
        <v>609</v>
      </c>
      <c r="AZ1" s="198"/>
      <c r="BA1" s="198"/>
      <c r="BB1" s="198"/>
      <c r="BC1" s="198"/>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J126</v>
      </c>
      <c r="B3" s="71" t="str">
        <f>①会場条件に係るヒアリングシート!E2</f>
        <v>演劇</v>
      </c>
      <c r="C3" s="71" t="str">
        <f>①会場条件に係るヒアリングシート!G2</f>
        <v>演劇</v>
      </c>
      <c r="D3" s="71" t="str">
        <f>①会場条件に係るヒアリングシート!I2</f>
        <v>A区分</v>
      </c>
      <c r="E3" s="71" t="str">
        <f>①会場条件に係るヒアリングシート!K2</f>
        <v>J</v>
      </c>
      <c r="F3" s="71" t="str">
        <f>①会場条件に係るヒアリングシート!C3</f>
        <v>劇団俳協</v>
      </c>
      <c r="G3" s="71" t="str">
        <f>①会場条件に係るヒアリングシート!H3</f>
        <v>東京俳優生活協同組合</v>
      </c>
      <c r="H3" s="71" t="str">
        <f>①会場条件に係るヒアリングシート!E9</f>
        <v>2F以上応相談</v>
      </c>
      <c r="I3" s="71">
        <f>①会場条件に係るヒアリングシート!J9</f>
        <v>75</v>
      </c>
      <c r="J3" s="71">
        <f>①会場条件に係るヒアリングシート!F10</f>
        <v>12</v>
      </c>
      <c r="K3" s="71">
        <f>①会場条件に係るヒアリングシート!I10</f>
        <v>11</v>
      </c>
      <c r="L3" s="71">
        <f>①会場条件に係るヒアリングシート!F11</f>
        <v>0</v>
      </c>
      <c r="M3" s="71" t="str">
        <f>①会場条件に係るヒアリングシート!F12</f>
        <v>可</v>
      </c>
      <c r="N3" s="71" t="str">
        <f>①会場条件に係るヒアリングシート!J12</f>
        <v>不可</v>
      </c>
      <c r="O3" s="71">
        <f>①会場条件に係るヒアリングシート!F13</f>
        <v>1.8</v>
      </c>
      <c r="P3" s="71">
        <f>①会場条件に係るヒアリングシート!I13</f>
        <v>1.8</v>
      </c>
      <c r="Q3" s="71" t="str">
        <f>①会場条件に係るヒアリングシート!E14</f>
        <v>7割程度必要</v>
      </c>
      <c r="R3" s="71" t="str">
        <f>①会場条件に係るヒアリングシート!J14</f>
        <v>なくても良い</v>
      </c>
      <c r="S3" s="71" t="str">
        <f>①会場条件に係るヒアリングシート!E15</f>
        <v>使わない</v>
      </c>
      <c r="T3" s="71" t="str">
        <f>①会場条件に係るヒアリングシート!J15</f>
        <v>なし</v>
      </c>
      <c r="U3" s="71" t="str">
        <f>①会場条件に係るヒアリングシート!J16</f>
        <v>要</v>
      </c>
      <c r="V3" s="71" t="str">
        <f>①会場条件に係るヒアリングシート!E17</f>
        <v>応相談</v>
      </c>
      <c r="W3" s="71">
        <f>①会場条件に係るヒアリングシート!J17</f>
        <v>30</v>
      </c>
      <c r="X3" s="71" t="str">
        <f>①会場条件に係るヒアリングシート!E18</f>
        <v>中型トラック</v>
      </c>
      <c r="Y3" s="71">
        <f>①会場条件に係るヒアリングシート!H18</f>
        <v>1</v>
      </c>
      <c r="Z3" s="71">
        <f>①会場条件に係るヒアリングシート!F19</f>
        <v>2.2999999999999998</v>
      </c>
      <c r="AA3" s="71">
        <f>①会場条件に係るヒアリングシート!I19</f>
        <v>8.5</v>
      </c>
      <c r="AB3" s="71">
        <f>①会場条件に係るヒアリングシート!E20</f>
        <v>0</v>
      </c>
      <c r="AC3" s="71" t="str">
        <f>①会場条件に係るヒアリングシート!E25</f>
        <v>要</v>
      </c>
      <c r="AD3" s="71">
        <f>①会場条件に係るヒアリングシート!E26</f>
        <v>0</v>
      </c>
      <c r="AE3" s="71" t="str">
        <f>①会場条件に係るヒアリングシート!C33</f>
        <v>学校の備品(パイプイス、角イス、ひな壇、マット等)を客席として使用する場合、借用することは可能でしょうか？</v>
      </c>
      <c r="AF3" s="71" t="str">
        <f>①会場条件に係るヒアリングシート!C34</f>
        <v>体育館施設開放を利用する地域の方が、準備のために早めに体育館に来られ、舞台撤去作業と干渉し、トラブルになる場合があります。
公演開催日の施設開放の中止、もしくは舞台撤去作業後の施設立ち入りを徹底して頂けることは可能でしょうか？</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その他（備考に記載）</v>
      </c>
      <c r="AK3" s="90" t="str">
        <f>①会場条件に係るヒアリングシート!D47</f>
        <v>約60分</v>
      </c>
      <c r="AL3" s="90" t="str">
        <f>①会場条件に係るヒアリングシート!F47</f>
        <v>ワークショップ実施時間外において各自
（休み時間や自宅での個人練習等を想定）</v>
      </c>
      <c r="AM3" s="90" t="str">
        <f>①会場条件に係るヒアリングシート!H47</f>
        <v>セリフ、動きの確認</v>
      </c>
      <c r="AN3" s="90" t="str">
        <f>①会場条件に係るヒアリングシート!J47</f>
        <v>WS終了後、実際に本番にて共演する生徒のみを対象。台本をWS終了後にお送りします。印刷配布お願いします。</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約30分</v>
      </c>
      <c r="AV3" s="90" t="str">
        <f>①会場条件に係るヒアリングシート!F49</f>
        <v>本公演前の１時限or給食の時間を調整</v>
      </c>
      <c r="AW3" s="90" t="str">
        <f>①会場条件に係るヒアリングシート!H49</f>
        <v>共演シーンのリハーサル、衣装確認</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2024-12-09T03:22:55Z</cp:lastPrinted>
  <dcterms:created xsi:type="dcterms:W3CDTF">2017-09-27T00:12:11Z</dcterms:created>
  <dcterms:modified xsi:type="dcterms:W3CDTF">2024-12-11T07:58:13Z</dcterms:modified>
</cp:coreProperties>
</file>