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28680" yWindow="-120" windowWidth="24240" windowHeight="137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l="1"/>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<sst xmlns="http://schemas.openxmlformats.org/spreadsheetml/2006/main" count="1471" uniqueCount="626">
  <si>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</si>
  <si>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</si>
  <si>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</si>
  <si>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</si>
  <si>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</si>
  <si>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</si>
  <si>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</si>
  <si>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</si>
  <si>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</si>
  <si>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</si>
  <si>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</si>
  <si>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</si>
  <si>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</si>
  <si>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</si>
  <si>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</si>
  <si>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</si>
  <si>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</si>
  <si>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</si>
  <si>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</si>
  <si>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</si>
  <si>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</si>
  <si>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</si>
  <si>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</si>
  <si>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</si>
  <si>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</si>
  <si>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</si>
  <si>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</si>
  <si>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</si>
  <si>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</si>
  <si>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</si>
  <si>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</si>
  <si>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</si>
  <si>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</si>
  <si>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</si>
  <si>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</si>
  <si>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</si>
  <si>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</si>
  <si>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</si>
  <si>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</si>
  <si>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</si>
  <si>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</si>
  <si>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</si>
  <si>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</si>
  <si>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</si>
  <si>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</si>
  <si>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</si>
  <si>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</si>
  <si>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</si>
  <si>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</si>
  <si>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</si>
  <si>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</si>
  <si>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</si>
  <si>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</si>
  <si>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</si>
  <si>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</si>
  <si>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</si>
  <si>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</si>
  <si>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</si>
  <si>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</si>
  <si>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</si>
  <si>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</si>
  <si>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</si>
  <si>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</si>
  <si>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</si>
  <si>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</si>
  <si>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</si>
  <si>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</si>
  <si>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</si>
  <si>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</si>
  <si>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</si>
  <si>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</si>
  <si>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</si>
  <si>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</si>
  <si>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</si>
  <si>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</si>
  <si>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</si>
  <si>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</si>
  <si>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</si>
  <si>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</si>
  <si>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</si>
  <si>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</si>
  <si>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</si>
  <si>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</si>
  <si>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</si>
  <si>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</si>
  <si>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</si>
  <si>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</si>
  <si>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</si>
  <si>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</si>
  <si>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</si>
  <si>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</si>
  <si>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</si>
  <si>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</si>
  <si>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</si>
  <si>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</si>
  <si>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</si>
  <si>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</si>
  <si>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</si>
  <si>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</si>
  <si>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</si>
  <si>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</si>
  <si>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</si>
  <si>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</si>
  <si>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</si>
  <si>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</si>
  <si>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</si>
  <si>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</si>
  <si>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</si>
  <si>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</si>
  <si>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</si>
  <si>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</si>
  <si>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</si>
  <si>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</si>
  <si>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</si>
  <si>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</si>
  <si>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</si>
  <si>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</si>
  <si>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</si>
  <si>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</si>
  <si>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</si>
  <si>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</si>
  <si>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</si>
  <si>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</si>
  <si>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</si>
  <si>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</si>
  <si>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</si>
  <si>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</si>
  <si>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</si>
  <si>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</si>
  <si>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</si>
  <si>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</si>
  <si>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</si>
  <si>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</si>
  <si>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</si>
  <si>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</si>
  <si>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</si>
  <si>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</si>
  <si>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</si>
  <si>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</si>
  <si>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</si>
  <si>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</si>
  <si>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</si>
  <si>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</si>
  <si>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</si>
  <si>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</si>
  <si>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</si>
  <si>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</si>
  <si>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</si>
  <si>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</si>
  <si>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</si>
  <si>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</si>
  <si>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</si>
  <si>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</si>
  <si>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</si>
  <si>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</si>
  <si>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</si>
  <si>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</si>
  <si>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</si>
  <si>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</si>
  <si>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</si>
  <si>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</si>
  <si>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</si>
  <si>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</si>
  <si>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</si>
  <si>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</si>
  <si>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</si>
  <si>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</si>
  <si>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</si>
  <si>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</si>
  <si>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</si>
  <si>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</si>
  <si>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</si>
  <si>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</si>
  <si>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</si>
  <si>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</si>
  <si>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</si>
  <si>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</si>
  <si>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</si>
  <si>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</si>
  <si>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</si>
  <si>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</si>
  <si>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</si>
  <si>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</si>
  <si>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</si>
  <si>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</si>
  <si>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</si>
  <si>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</si>
  <si>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</si>
  <si>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</si>
  <si>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</si>
  <si>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</si>
  <si>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</si>
  <si>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</si>
  <si>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</si>
  <si>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</si>
  <si>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</si>
  <si>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</si>
  <si>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</si>
  <si>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</si>
  <si>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</si>
  <si>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</si>
  <si>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</si>
  <si>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</si>
  <si>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</si>
  <si>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</si>
  <si>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</si>
  <si>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</si>
  <si>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</si>
  <si>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</si>
  <si>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</si>
  <si>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</si>
  <si>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</si>
  <si>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</si>
  <si>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</si>
  <si>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</si>
  <si>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</si>
  <si>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</si>
  <si>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</si>
  <si>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</si>
  <si>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</si>
  <si>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</si>
  <si>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</si>
  <si>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</si>
  <si>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</si>
  <si>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</si>
  <si>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</si>
  <si>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</si>
  <si>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</si>
  <si>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</si>
  <si>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</si>
  <si>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</si>
  <si>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</si>
  <si>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</si>
  <si>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</si>
  <si>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</si>
  <si>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</si>
  <si>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</si>
  <si>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</si>
  <si>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</si>
  <si>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</si>
  <si>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</si>
  <si>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</si>
  <si>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</si>
  <si>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</si>
  <si>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</si>
  <si>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</si>
  <si>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</si>
  <si>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</si>
  <si>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</si>
  <si>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</si>
  <si>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</si>
  <si>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</si>
  <si>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</si>
  <si>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</si>
  <si>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</si>
  <si>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</si>
  <si>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</si>
  <si>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</si>
  <si>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</si>
  <si>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</si>
  <si>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</si>
  <si>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</si>
  <si>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</si>
  <si>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</si>
  <si>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</si>
  <si>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</si>
  <si>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</si>
  <si>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</si>
  <si>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</si>
  <si>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</si>
  <si>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</si>
  <si>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</si>
  <si>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</si>
  <si>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</si>
  <si>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</si>
  <si>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</si>
  <si>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</si>
  <si>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</si>
  <si>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</si>
  <si>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</si>
  <si>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</si>
  <si>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</si>
  <si>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</si>
  <si>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</si>
  <si>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</si>
  <si>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</si>
  <si>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</si>
  <si>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</si>
  <si>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</si>
  <si>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</si>
  <si>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</si>
  <si>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</si>
  <si>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</si>
  <si>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</si>
  <si>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</si>
  <si>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</si>
  <si>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</si>
  <si>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</si>
  <si>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</si>
  <si>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</si>
  <si>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</si>
  <si>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</si>
  <si>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</si>
  <si>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</si>
  <si>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</si>
  <si>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</si>
  <si>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</si>
  <si>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</si>
  <si>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</si>
  <si>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</si>
  <si>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</si>
  <si>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</si>
  <si>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</si>
  <si>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</si>
  <si>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</si>
  <si>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</si>
  <si>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</si>
  <si>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</si>
  <si>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</si>
  <si>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</si>
  <si>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</si>
  <si>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</si>
  <si>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</si>
  <si>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</si>
  <si>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</si>
  <si>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</si>
  <si>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</si>
  <si>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</si>
  <si>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</si>
  <si>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</si>
  <si>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</si>
  <si>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</si>
  <si>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</si>
  <si>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</si>
  <si>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</si>
  <si>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</si>
  <si>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</si>
  <si>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</si>
  <si>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</si>
  <si>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</si>
  <si>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</si>
  <si>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</si>
  <si>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</si>
  <si>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</si>
  <si>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</si>
  <si>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</si>
  <si>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</si>
  <si>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</si>
  <si>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</si>
  <si>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</si>
  <si>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</si>
  <si>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</si>
  <si>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</si>
  <si>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</si>
  <si>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</si>
  <si>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</si>
  <si>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</si>
  <si>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</si>
  <si>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</si>
  <si>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</si>
  <si>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</si>
  <si>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</si>
  <si>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</si>
  <si>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</si>
  <si>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</si>
  <si>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</si>
  <si>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</si>
  <si>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</si>
  <si>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</si>
  <si>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</si>
  <si>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</si>
  <si>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</si>
  <si>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</si>
  <si>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</si>
  <si>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</si>
  <si>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</si>
  <si>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</si>
  <si>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</si>
  <si>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</si>
  <si>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</si>
  <si>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</si>
  <si>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</si>
  <si>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</si>
  <si>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</si>
  <si>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</si>
  <si>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</si>
  <si>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</si>
  <si>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</si>
  <si>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</si>
  <si>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</si>
  <si>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</si>
  <si>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</si>
  <si>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</si>
  <si>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</si>
  <si>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</si>
  <si>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</si>
  <si>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</si>
  <si>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</si>
  <si>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</si>
  <si>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</si>
  <si>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</si>
  <si>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</si>
  <si>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</si>
  <si>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</si>
  <si>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</si>
  <si>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</si>
  <si>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</si>
  <si>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</si>
  <si>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</si>
  <si>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</si>
  <si>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</si>
  <si>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</si>
  <si>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</si>
  <si>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</si>
  <si>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</si>
  <si>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</si>
  <si>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</si>
  <si>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</si>
  <si>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</si>
  <si>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</si>
  <si>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</si>
  <si>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</si>
  <si>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</si>
  <si>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</si>
  <si>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</si>
  <si>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</si>
  <si>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</si>
  <si>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</si>
  <si>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</si>
  <si>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</si>
  <si>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</si>
  <si>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</si>
  <si>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</si>
  <si>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</si>
  <si>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</si>
  <si>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</si>
  <si>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</si>
  <si>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</si>
  <si>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</si>
  <si>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</si>
  <si>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</si>
  <si>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</si>
  <si>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</si>
  <si>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</si>
  <si>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</si>
  <si>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</si>
  <si>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</si>
  <si>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</si>
  <si>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</si>
  <si>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</si>
  <si>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</si>
  <si>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</si>
  <si>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</si>
  <si>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</si>
  <si>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</si>
  <si>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</si>
  <si>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</si>
  <si>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</si>
  <si>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</si>
  <si>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</si>
  <si>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</si>
  <si>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</si>
  <si>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</si>
  <si>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</si>
  <si>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</si>
  <si>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</si>
  <si>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</si>
  <si>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</si>
  <si>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</si>
  <si>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</si>
  <si>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</si>
  <si>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</si>
  <si>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</si>
  <si>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</si>
  <si>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</si>
  <si>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</si>
  <si>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</si>
  <si>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</si>
  <si>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</si>
  <si>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</si>
  <si>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</si>
  <si>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</si>
  <si>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</si>
  <si>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</si>
  <si>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</si>
  <si>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</si>
  <si>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</si>
  <si>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</si>
  <si>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</si>
  <si>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</si>
  <si>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</si>
  <si>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</si>
  <si>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</si>
  <si>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</si>
  <si>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</si>
  <si>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</si>
  <si>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</si>
  <si>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</si>
  <si>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</si>
  <si>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</si>
  <si>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</si>
  <si>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</si>
  <si>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</si>
  <si>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</si>
  <si>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</si>
  <si>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</si>
  <si>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</si>
  <si>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</si>
  <si>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</si>
  <si>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</si>
  <si>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</si>
  <si>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</si>
  <si>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</si>
  <si>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</si>
  <si>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</si>
  <si>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</si>
  <si>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</si>
  <si>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</si>
  <si>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</si>
  <si>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</si>
  <si>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</si>
  <si>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</si>
  <si>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</si>
  <si>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</si>
  <si>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</si>
  <si>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</si>
  <si>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</si>
  <si>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</si>
  <si>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</si>
  <si>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</si>
  <si>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</si>
  <si>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</si>
  <si>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</si>
  <si>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</si>
  <si>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</si>
  <si>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</si>
  <si>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</si>
  <si>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</si>
  <si>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</si>
  <si>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</si>
  <si>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</si>
  <si>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</si>
  <si>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</si>
  <si>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</si>
  <si>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</si>
  <si>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</si>
  <si>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</si>
  <si>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</si>
  <si>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</si>
  <si>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</si>
  <si>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</si>
  <si>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</si>
  <si>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</si>
  <si>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</si>
  <si>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</si>
  <si>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</si>
  <si>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</si>
  <si>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</si>
  <si>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</si>
  <si>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</si>
  <si>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</si>
  <si>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</si>
  <si>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</si>
  <si>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</si>
  <si>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</si>
  <si>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</si>
  <si>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</si>
  <si>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</si>
  <si>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</si>
  <si>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</si>
  <si>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</si>
  <si>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</si>
  <si>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</si>
  <si>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</si>
  <si>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</si>
  <si>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</si>
  <si>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</si>
  <si>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</si>
  <si>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</si>
  <si>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</si>
  <si>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</si>
  <si>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</si>
  <si>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</si>
  <si>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</si>
  <si>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</si>
  <si>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</si>
  <si>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</si>
  <si>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</si>
  <si>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</si>
  <si>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</si>
  <si>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</si>
  <si>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</si>
  <si>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</si>
  <si>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</si>
  <si>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</si>
  <si>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</si>
  <si>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</si>
  <si>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</si>
  <si>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</si>
  <si>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</si>
  <si>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</si>
  <si>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</si>
  <si>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</si>
  <si>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</si>
  <si>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</si>
  <si>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</si>
  <si>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</si>
  <si>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</si>
  <si>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</si>
  <si>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</si>
  <si>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</si>
  <si>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</si>
  <si>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</si>
  <si>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</si>
  <si>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不問</t>
    <rPh sb="0" eb="2">
      <t>フモン</t>
    </rPh>
    <phoneticPr fontId="1"/>
  </si>
  <si>
    <t>可</t>
  </si>
  <si>
    <t>不要</t>
  </si>
  <si>
    <t>使わない</t>
  </si>
  <si>
    <t>応相談</t>
  </si>
  <si>
    <t>ハイエース</t>
  </si>
  <si>
    <t>車両については車高2.3mの車両を使用します。</t>
    <rPh sb="0" eb="2">
      <t>シャリョウ</t>
    </rPh>
    <rPh sb="7" eb="9">
      <t>シャコウ</t>
    </rPh>
    <rPh sb="14" eb="16">
      <t>シャリョウ</t>
    </rPh>
    <rPh sb="17" eb="19">
      <t>シヨウ</t>
    </rPh>
    <phoneticPr fontId="1"/>
  </si>
  <si>
    <t>車両が学校に入る入口と学校内移動経路をご教示ください</t>
    <rPh sb="0" eb="2">
      <t>シャリョウ</t>
    </rPh>
    <rPh sb="3" eb="5">
      <t>ガッコウ</t>
    </rPh>
    <rPh sb="6" eb="7">
      <t>ハイ</t>
    </rPh>
    <rPh sb="8" eb="10">
      <t>イリグチ</t>
    </rPh>
    <rPh sb="11" eb="14">
      <t>ガッコウナイ</t>
    </rPh>
    <rPh sb="14" eb="18">
      <t>イドウケイロ</t>
    </rPh>
    <rPh sb="20" eb="22">
      <t>キョウジ</t>
    </rPh>
    <phoneticPr fontId="1"/>
  </si>
  <si>
    <t>学校の音響を使用したい（マイク2本）</t>
    <rPh sb="0" eb="2">
      <t>ガッコウ</t>
    </rPh>
    <rPh sb="3" eb="5">
      <t>オンキョウ</t>
    </rPh>
    <rPh sb="6" eb="8">
      <t>シヨウ</t>
    </rPh>
    <rPh sb="16" eb="17">
      <t>ホン</t>
    </rPh>
    <phoneticPr fontId="1"/>
  </si>
  <si>
    <t>マイクスタンドを使用したい（1本）
※ワークショップ・本公演ともに使用</t>
    <rPh sb="8" eb="10">
      <t>シヨウ</t>
    </rPh>
    <rPh sb="15" eb="16">
      <t>ホン</t>
    </rPh>
    <rPh sb="27" eb="30">
      <t>ホンコウエン</t>
    </rPh>
    <rPh sb="33" eb="35">
      <t>シヨウ</t>
    </rPh>
    <phoneticPr fontId="1"/>
  </si>
  <si>
    <t>舞台上の吊物バトンを使用したい
※当団体の垂れ幕をしようします</t>
    <rPh sb="0" eb="3">
      <t>ブタイジョウ</t>
    </rPh>
    <rPh sb="4" eb="6">
      <t>ツリモノ</t>
    </rPh>
    <rPh sb="10" eb="12">
      <t>シヨウ</t>
    </rPh>
    <rPh sb="17" eb="20">
      <t>トウダンタイ</t>
    </rPh>
    <rPh sb="21" eb="22">
      <t>タ</t>
    </rPh>
    <rPh sb="23" eb="24">
      <t>マク</t>
    </rPh>
    <phoneticPr fontId="1"/>
  </si>
  <si>
    <t>カラーコーンを使用したい（2本～4本）
※本公演時の生徒着席目安で使用します</t>
    <rPh sb="7" eb="9">
      <t>シヨウ</t>
    </rPh>
    <rPh sb="14" eb="15">
      <t>ホン</t>
    </rPh>
    <rPh sb="17" eb="18">
      <t>ホン</t>
    </rPh>
    <rPh sb="21" eb="25">
      <t>ホンコウエンジ</t>
    </rPh>
    <rPh sb="26" eb="30">
      <t>セイトチャクセキ</t>
    </rPh>
    <rPh sb="30" eb="32">
      <t>メヤス</t>
    </rPh>
    <rPh sb="33" eb="35">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</si>
</sst>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8" xfId="0" applyFont="1" applyBorder="1" applyAlignment="1">
      <alignment horizontal="left" vertical="center" wrapText="1"/>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60623</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1639" y="20919282"/>
          <a:ext cx="7720140" cy="8958732"/>
          <a:chOff x="362857" y="10982477"/>
          <a:chExt cx="5733143" cy="7095789"/>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573791" y="17732070"/>
            <a:ext cx="1449811" cy="23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間口　横</a:t>
            </a:r>
            <a:r>
              <a:rPr kumimoji="1" lang="en-US" altLang="ja-JP" sz="1200" b="1">
                <a:solidFill>
                  <a:schemeClr val="accent5">
                    <a:lumMod val="60000"/>
                    <a:lumOff val="40000"/>
                  </a:schemeClr>
                </a:solidFill>
              </a:rPr>
              <a:t>1.5m</a:t>
            </a:r>
            <a:r>
              <a:rPr kumimoji="1" lang="ja-JP" altLang="en-US" sz="1200" b="1">
                <a:solidFill>
                  <a:schemeClr val="accent5">
                    <a:lumMod val="60000"/>
                    <a:lumOff val="40000"/>
                  </a:schemeClr>
                </a:solidFill>
              </a:rPr>
              <a:t>　縦</a:t>
            </a:r>
            <a:r>
              <a:rPr kumimoji="1" lang="en-US" altLang="ja-JP" sz="1200" b="1">
                <a:solidFill>
                  <a:schemeClr val="accent5">
                    <a:lumMod val="60000"/>
                    <a:lumOff val="40000"/>
                  </a:schemeClr>
                </a:solidFill>
              </a:rPr>
              <a:t>2</a:t>
            </a:r>
            <a:r>
              <a:rPr kumimoji="1" lang="ja-JP" altLang="en-US" sz="1200" b="1">
                <a:solidFill>
                  <a:schemeClr val="accent5">
                    <a:lumMod val="60000"/>
                    <a:lumOff val="40000"/>
                  </a:schemeClr>
                </a:solidFill>
              </a:rPr>
              <a:t>ｍ</a:t>
            </a:r>
          </a:p>
        </xdr:txBody>
      </xdr:sp>
    </xdr:grpSp>
    <xdr:clientData/>
  </xdr:twoCellAnchor>
  <xdr:twoCellAnchor>
    <xdr:from>
      <xdr:col>3</xdr:col>
      <xdr:colOff>226219</xdr:colOff>
      <xdr:row>60</xdr:row>
      <xdr:rowOff>73329</xdr:rowOff>
    </xdr:from>
    <xdr:to>
      <xdr:col>8</xdr:col>
      <xdr:colOff>738188</xdr:colOff>
      <xdr:row>68</xdr:row>
      <xdr:rowOff>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95500" y="21206923"/>
          <a:ext cx="4679157" cy="176023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226218</xdr:colOff>
      <xdr:row>66</xdr:row>
      <xdr:rowOff>66254</xdr:rowOff>
    </xdr:from>
    <xdr:to>
      <xdr:col>8</xdr:col>
      <xdr:colOff>738187</xdr:colOff>
      <xdr:row>67</xdr:row>
      <xdr:rowOff>103846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81522" y="22578384"/>
          <a:ext cx="4653274" cy="277788"/>
          <a:chOff x="1076477" y="14923123"/>
          <a:chExt cx="3745052"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3745052" cy="369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不問</a:t>
            </a:r>
          </a:p>
        </xdr:txBody>
      </xdr:sp>
    </xdr:grpSp>
    <xdr:clientData/>
  </xdr:twoCellAnchor>
  <xdr:twoCellAnchor>
    <xdr:from>
      <xdr:col>7</xdr:col>
      <xdr:colOff>740076</xdr:colOff>
      <xdr:row>60</xdr:row>
      <xdr:rowOff>96873</xdr:rowOff>
    </xdr:from>
    <xdr:to>
      <xdr:col>8</xdr:col>
      <xdr:colOff>741234</xdr:colOff>
      <xdr:row>67</xdr:row>
      <xdr:rowOff>178599</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908424" y="21217525"/>
          <a:ext cx="829419" cy="1713400"/>
          <a:chOff x="5321905" y="13014477"/>
          <a:chExt cx="677334" cy="1216012"/>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7660" cy="121601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不問</a:t>
            </a:r>
          </a:p>
        </xdr:txBody>
      </xdr:sp>
    </xdr:grpSp>
    <xdr:clientData/>
  </xdr:twoCellAnchor>
  <xdr:twoCellAnchor>
    <xdr:from>
      <xdr:col>2</xdr:col>
      <xdr:colOff>678659</xdr:colOff>
      <xdr:row>72</xdr:row>
      <xdr:rowOff>180673</xdr:rowOff>
    </xdr:from>
    <xdr:to>
      <xdr:col>9</xdr:col>
      <xdr:colOff>130972</xdr:colOff>
      <xdr:row>87</xdr:row>
      <xdr:rowOff>107724</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14503" y="24100329"/>
          <a:ext cx="5286375" cy="340367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9650" y="23806717"/>
          <a:ext cx="738994" cy="1827957"/>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72402</xdr:colOff>
      <xdr:row>97</xdr:row>
      <xdr:rowOff>112938</xdr:rowOff>
    </xdr:from>
    <xdr:to>
      <xdr:col>7</xdr:col>
      <xdr:colOff>809626</xdr:colOff>
      <xdr:row>100</xdr:row>
      <xdr:rowOff>95250</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2775121" y="29854751"/>
          <a:ext cx="3237536" cy="62524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体育館での車両の横づけは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扉があればどこでも可能</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5</xdr:col>
      <xdr:colOff>429644</xdr:colOff>
      <xdr:row>68</xdr:row>
      <xdr:rowOff>181896</xdr:rowOff>
    </xdr:from>
    <xdr:to>
      <xdr:col>6</xdr:col>
      <xdr:colOff>476519</xdr:colOff>
      <xdr:row>72</xdr:row>
      <xdr:rowOff>59534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3941470" y="23174418"/>
          <a:ext cx="875136" cy="838420"/>
          <a:chOff x="5313592" y="13148847"/>
          <a:chExt cx="677334" cy="1873758"/>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148847"/>
            <a:ext cx="353" cy="187375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802265"/>
            <a:ext cx="677334" cy="4947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79405" y="23799815"/>
          <a:ext cx="796973" cy="1834859"/>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37790" y="23799815"/>
          <a:ext cx="738995" cy="1834859"/>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56170" y="23799815"/>
          <a:ext cx="603512" cy="1834859"/>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4763" y="23080165"/>
          <a:ext cx="4679764" cy="30794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7861" y="22346602"/>
          <a:ext cx="4679764" cy="306008"/>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4824" y="21932196"/>
          <a:ext cx="4692464" cy="233397"/>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8138" y="21494874"/>
          <a:ext cx="4686114" cy="23339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21610" y="20888739"/>
          <a:ext cx="1708150" cy="282067"/>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9812" y="20898401"/>
          <a:ext cx="1714500" cy="269367"/>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488158</xdr:colOff>
      <xdr:row>59</xdr:row>
      <xdr:rowOff>213690</xdr:rowOff>
    </xdr:from>
    <xdr:to>
      <xdr:col>3</xdr:col>
      <xdr:colOff>12426</xdr:colOff>
      <xdr:row>66</xdr:row>
      <xdr:rowOff>190500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690564" y="21121065"/>
          <a:ext cx="1191143" cy="1560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スペースの確保</a:t>
          </a:r>
          <a:endParaRPr kumimoji="1" lang="en-US" altLang="ja-JP" sz="1100" b="1">
            <a:solidFill>
              <a:schemeClr val="bg2">
                <a:lumMod val="25000"/>
              </a:schemeClr>
            </a:solidFill>
          </a:endParaRPr>
        </a:p>
        <a:p>
          <a:pPr algn="ctr"/>
          <a:r>
            <a:rPr kumimoji="1" lang="ja-JP" altLang="en-US" sz="1100" b="1">
              <a:solidFill>
                <a:schemeClr val="bg2">
                  <a:lumMod val="25000"/>
                </a:schemeClr>
              </a:solidFill>
            </a:rPr>
            <a:t>が必要</a:t>
          </a:r>
          <a:endParaRPr kumimoji="1" lang="en-US" altLang="ja-JP" sz="1100" b="1">
            <a:solidFill>
              <a:schemeClr val="bg2">
                <a:lumMod val="25000"/>
              </a:schemeClr>
            </a:solidFill>
          </a:endParaRPr>
        </a:p>
        <a:p>
          <a:pPr algn="ctr"/>
          <a:r>
            <a:rPr kumimoji="1" lang="en-US" altLang="ja-JP" sz="1100" b="1">
              <a:solidFill>
                <a:schemeClr val="bg2">
                  <a:lumMod val="25000"/>
                </a:schemeClr>
              </a:solidFill>
            </a:rPr>
            <a:t>※</a:t>
          </a:r>
          <a:r>
            <a:rPr kumimoji="1" lang="ja-JP" altLang="en-US" sz="1100" b="1">
              <a:solidFill>
                <a:schemeClr val="bg2">
                  <a:lumMod val="25000"/>
                </a:schemeClr>
              </a:solidFill>
            </a:rPr>
            <a:t>更衣室も兼用する</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687120</xdr:colOff>
      <xdr:row>60</xdr:row>
      <xdr:rowOff>124666</xdr:rowOff>
    </xdr:from>
    <xdr:ext cx="2003698" cy="275717"/>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3389839" y="21258260"/>
          <a:ext cx="200369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舞台上後方に垂れ幕を使用</a:t>
          </a:r>
        </a:p>
      </xdr:txBody>
    </xdr:sp>
    <xdr:clientData/>
  </xdr:oneCellAnchor>
  <xdr:oneCellAnchor>
    <xdr:from>
      <xdr:col>8</xdr:col>
      <xdr:colOff>416072</xdr:colOff>
      <xdr:row>69</xdr:row>
      <xdr:rowOff>195367</xdr:rowOff>
    </xdr:from>
    <xdr:ext cx="1131740"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6452541" y="23400648"/>
          <a:ext cx="113174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カラーコーン</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80881" y="20972068"/>
          <a:ext cx="2881059" cy="13733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9</xdr:col>
      <xdr:colOff>23813</xdr:colOff>
      <xdr:row>71</xdr:row>
      <xdr:rowOff>83344</xdr:rowOff>
    </xdr:from>
    <xdr:to>
      <xdr:col>9</xdr:col>
      <xdr:colOff>214313</xdr:colOff>
      <xdr:row>73</xdr:row>
      <xdr:rowOff>95250</xdr:rowOff>
    </xdr:to>
    <xdr:sp macro="" textlink="">
      <xdr:nvSpPr>
        <xdr:cNvPr id="99" name="二等辺三角形 98"/>
        <xdr:cNvSpPr/>
      </xdr:nvSpPr>
      <xdr:spPr>
        <a:xfrm>
          <a:off x="6893719" y="23764875"/>
          <a:ext cx="190500" cy="488156"/>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607219</xdr:colOff>
      <xdr:row>71</xdr:row>
      <xdr:rowOff>47625</xdr:rowOff>
    </xdr:from>
    <xdr:to>
      <xdr:col>2</xdr:col>
      <xdr:colOff>797719</xdr:colOff>
      <xdr:row>73</xdr:row>
      <xdr:rowOff>59531</xdr:rowOff>
    </xdr:to>
    <xdr:sp macro="" textlink="">
      <xdr:nvSpPr>
        <xdr:cNvPr id="100" name="二等辺三角形 99"/>
        <xdr:cNvSpPr/>
      </xdr:nvSpPr>
      <xdr:spPr>
        <a:xfrm>
          <a:off x="1643063" y="23729156"/>
          <a:ext cx="190500" cy="488156"/>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2</xdr:col>
      <xdr:colOff>166688</xdr:colOff>
      <xdr:row>69</xdr:row>
      <xdr:rowOff>166687</xdr:rowOff>
    </xdr:from>
    <xdr:ext cx="1131740" cy="325730"/>
    <xdr:sp macro="" textlink="">
      <xdr:nvSpPr>
        <xdr:cNvPr id="101" name="テキスト ボックス 100">
          <a:extLst>
            <a:ext uri="{FF2B5EF4-FFF2-40B4-BE49-F238E27FC236}">
              <a16:creationId xmlns:a16="http://schemas.microsoft.com/office/drawing/2014/main" id="{02C17609-A440-470D-8CEC-C68890F902B6}"/>
            </a:ext>
          </a:extLst>
        </xdr:cNvPr>
        <xdr:cNvSpPr txBox="1"/>
      </xdr:nvSpPr>
      <xdr:spPr>
        <a:xfrm>
          <a:off x="1202532" y="23371968"/>
          <a:ext cx="113174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カラーコーン</a:t>
          </a:r>
        </a:p>
      </xdr:txBody>
    </xdr:sp>
    <xdr:clientData/>
  </xdr:oneCellAnchor>
  <xdr:twoCellAnchor>
    <xdr:from>
      <xdr:col>9</xdr:col>
      <xdr:colOff>112824</xdr:colOff>
      <xdr:row>59</xdr:row>
      <xdr:rowOff>221043</xdr:rowOff>
    </xdr:from>
    <xdr:to>
      <xdr:col>10</xdr:col>
      <xdr:colOff>470529</xdr:colOff>
      <xdr:row>66</xdr:row>
      <xdr:rowOff>197853</xdr:rowOff>
    </xdr:to>
    <xdr:sp macro="" textlink="">
      <xdr:nvSpPr>
        <xdr:cNvPr id="102" name="テキスト ボックス 101">
          <a:extLst>
            <a:ext uri="{FF2B5EF4-FFF2-40B4-BE49-F238E27FC236}">
              <a16:creationId xmlns:a16="http://schemas.microsoft.com/office/drawing/2014/main" id="{146A1A8D-D15D-4253-AC1F-53D5BD062445}"/>
            </a:ext>
          </a:extLst>
        </xdr:cNvPr>
        <xdr:cNvSpPr txBox="1"/>
      </xdr:nvSpPr>
      <xdr:spPr>
        <a:xfrm>
          <a:off x="6982730" y="21128418"/>
          <a:ext cx="1191143" cy="1560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スペースの確保</a:t>
          </a:r>
          <a:endParaRPr kumimoji="1" lang="en-US" altLang="ja-JP" sz="1100" b="1">
            <a:solidFill>
              <a:schemeClr val="bg2">
                <a:lumMod val="25000"/>
              </a:schemeClr>
            </a:solidFill>
          </a:endParaRPr>
        </a:p>
        <a:p>
          <a:pPr algn="ctr"/>
          <a:r>
            <a:rPr kumimoji="1" lang="ja-JP" altLang="en-US" sz="1100" b="1">
              <a:solidFill>
                <a:schemeClr val="bg2">
                  <a:lumMod val="25000"/>
                </a:schemeClr>
              </a:solidFill>
            </a:rPr>
            <a:t>が必要</a:t>
          </a:r>
          <a:endParaRPr kumimoji="1" lang="en-US" altLang="ja-JP" sz="1100" b="1">
            <a:solidFill>
              <a:schemeClr val="bg2">
                <a:lumMod val="25000"/>
              </a:schemeClr>
            </a:solidFill>
          </a:endParaRPr>
        </a:p>
        <a:p>
          <a:pPr algn="ctr"/>
          <a:r>
            <a:rPr kumimoji="1" lang="en-US" altLang="ja-JP" sz="1100" b="1">
              <a:solidFill>
                <a:schemeClr val="bg2">
                  <a:lumMod val="25000"/>
                </a:schemeClr>
              </a:solidFill>
            </a:rPr>
            <a:t>※</a:t>
          </a:r>
          <a:r>
            <a:rPr kumimoji="1" lang="ja-JP" altLang="en-US" sz="1100" b="1">
              <a:solidFill>
                <a:schemeClr val="bg2">
                  <a:lumMod val="25000"/>
                </a:schemeClr>
              </a:solidFill>
            </a:rPr>
            <a:t>更衣室も兼用する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15" zoomScaleNormal="106" zoomScaleSheetLayoutView="115" workbookViewId="0">
      <selection activeCell="C3" sqref="C3:F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4" t="s">
        <v>439</v>
      </c>
      <c r="C1" s="164"/>
      <c r="D1" s="164"/>
      <c r="E1" s="164"/>
      <c r="F1" s="164"/>
      <c r="G1" s="164"/>
      <c r="H1" s="164"/>
      <c r="I1" s="164"/>
      <c r="J1" s="164"/>
      <c r="K1" s="164"/>
      <c r="L1" s="25"/>
      <c r="M1" s="43"/>
      <c r="N1" s="43"/>
      <c r="O1" s="43"/>
      <c r="P1" s="43"/>
      <c r="Q1" s="43"/>
      <c r="R1" s="43"/>
      <c r="S1" s="43"/>
      <c r="T1" s="43"/>
      <c r="U1" s="43"/>
      <c r="V1" s="43"/>
      <c r="W1" s="43"/>
      <c r="X1" s="43"/>
      <c r="Y1" s="43"/>
    </row>
    <row r="2" spans="1:26" ht="27.95" customHeight="1" x14ac:dyDescent="0.15">
      <c r="A2" s="28"/>
      <c r="B2" s="26" t="s">
        <v>0</v>
      </c>
      <c r="C2" s="74" t="s">
        <v>584</v>
      </c>
      <c r="D2" s="27" t="s">
        <v>5</v>
      </c>
      <c r="E2" s="29" t="str">
        <f>VLOOKUP($C$2,'R7_制作団体一覧'!A:H,2,FALSE)</f>
        <v>伝統芸能分野</v>
      </c>
      <c r="F2" s="26" t="s">
        <v>2</v>
      </c>
      <c r="G2" s="30" t="str">
        <f>VLOOKUP($C$2,'R7_制作団体一覧'!A:H,3,FALSE)</f>
        <v>邦楽</v>
      </c>
      <c r="H2" s="27" t="s">
        <v>20</v>
      </c>
      <c r="I2" s="29" t="str">
        <f>VLOOKUP($C$2,'R7_制作団体一覧'!A:H,5,FALSE)</f>
        <v>C区分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65" t="str">
        <f>VLOOKUP($C$2,'R7_制作団体一覧'!A:H,8,FALSE)</f>
        <v>創作和太鼓集団　打鼓音</v>
      </c>
      <c r="D3" s="165"/>
      <c r="E3" s="165"/>
      <c r="F3" s="165"/>
      <c r="G3" s="27" t="s">
        <v>4</v>
      </c>
      <c r="H3" s="166" t="str">
        <f>VLOOKUP($C$2,'R7_制作団体一覧'!A:H,7,FALSE)</f>
        <v>特定非営利活動法人打鼓音</v>
      </c>
      <c r="I3" s="166"/>
      <c r="J3" s="166"/>
      <c r="K3" s="166"/>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7" t="s">
        <v>471</v>
      </c>
      <c r="C5" s="167"/>
      <c r="D5" s="167"/>
      <c r="E5" s="167"/>
      <c r="F5" s="167"/>
      <c r="G5" s="167"/>
      <c r="H5" s="167"/>
      <c r="I5" s="167"/>
      <c r="J5" s="167"/>
      <c r="K5" s="167"/>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5" t="s">
        <v>38</v>
      </c>
      <c r="C9" s="146"/>
      <c r="D9" s="146"/>
      <c r="E9" s="168" t="s">
        <v>613</v>
      </c>
      <c r="F9" s="169"/>
      <c r="G9" s="122" t="s">
        <v>47</v>
      </c>
      <c r="H9" s="170"/>
      <c r="I9" s="170"/>
      <c r="J9" s="47" t="s">
        <v>614</v>
      </c>
      <c r="K9" s="48" t="s">
        <v>440</v>
      </c>
      <c r="L9" s="37"/>
      <c r="M9" s="43"/>
      <c r="N9" s="43"/>
      <c r="O9" s="43"/>
      <c r="P9" s="43"/>
      <c r="Q9" s="43"/>
      <c r="R9" s="43"/>
      <c r="S9" s="43"/>
      <c r="T9" s="43"/>
      <c r="U9" s="43"/>
      <c r="V9" s="43"/>
      <c r="W9" s="43"/>
      <c r="X9" s="43"/>
      <c r="Y9" s="43"/>
      <c r="Z9" s="43"/>
    </row>
    <row r="10" spans="1:26" ht="27.95" customHeight="1" x14ac:dyDescent="0.15">
      <c r="A10" s="37"/>
      <c r="B10" s="171" t="s">
        <v>39</v>
      </c>
      <c r="C10" s="172"/>
      <c r="D10" s="173"/>
      <c r="E10" s="49" t="s">
        <v>41</v>
      </c>
      <c r="F10" s="50" t="s">
        <v>614</v>
      </c>
      <c r="G10" s="51" t="s">
        <v>40</v>
      </c>
      <c r="H10" s="52" t="s">
        <v>42</v>
      </c>
      <c r="I10" s="53" t="s">
        <v>614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4"/>
      <c r="C11" s="175"/>
      <c r="D11" s="176"/>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9" t="s">
        <v>43</v>
      </c>
      <c r="C12" s="150"/>
      <c r="D12" s="151"/>
      <c r="E12" s="60" t="s">
        <v>44</v>
      </c>
      <c r="F12" s="177" t="s">
        <v>419</v>
      </c>
      <c r="G12" s="177"/>
      <c r="H12" s="178" t="s">
        <v>45</v>
      </c>
      <c r="I12" s="179"/>
      <c r="J12" s="180" t="s">
        <v>615</v>
      </c>
      <c r="K12" s="181"/>
      <c r="L12" s="34"/>
      <c r="M12" s="43"/>
      <c r="N12" s="43"/>
      <c r="O12" s="43"/>
      <c r="P12" s="43"/>
      <c r="Q12" s="43"/>
      <c r="R12" s="43"/>
      <c r="S12" s="43"/>
      <c r="T12" s="43"/>
      <c r="U12" s="43"/>
      <c r="V12" s="43"/>
      <c r="W12" s="43"/>
      <c r="X12" s="43"/>
      <c r="Y12" s="43"/>
      <c r="Z12" s="43"/>
    </row>
    <row r="13" spans="1:26" ht="27.95" customHeight="1" x14ac:dyDescent="0.15">
      <c r="A13" s="34"/>
      <c r="B13" s="145" t="s">
        <v>51</v>
      </c>
      <c r="C13" s="146"/>
      <c r="D13" s="146"/>
      <c r="E13" s="49" t="s">
        <v>6</v>
      </c>
      <c r="F13" s="50">
        <v>1.5</v>
      </c>
      <c r="G13" s="51" t="s">
        <v>40</v>
      </c>
      <c r="H13" s="49" t="s">
        <v>7</v>
      </c>
      <c r="I13" s="50">
        <v>2</v>
      </c>
      <c r="J13" s="162" t="s">
        <v>40</v>
      </c>
      <c r="K13" s="163"/>
      <c r="L13" s="34"/>
      <c r="M13" s="43"/>
      <c r="N13" s="43"/>
      <c r="O13" s="43"/>
      <c r="P13" s="43"/>
      <c r="Q13" s="43"/>
      <c r="R13" s="43"/>
      <c r="S13" s="43"/>
      <c r="T13" s="43"/>
      <c r="U13" s="43"/>
      <c r="V13" s="43"/>
      <c r="W13" s="43"/>
      <c r="X13" s="43"/>
      <c r="Y13" s="43"/>
      <c r="Z13" s="43"/>
    </row>
    <row r="14" spans="1:26" ht="27.95" customHeight="1" x14ac:dyDescent="0.15">
      <c r="A14" s="21"/>
      <c r="B14" s="145" t="s">
        <v>46</v>
      </c>
      <c r="C14" s="146"/>
      <c r="D14" s="147"/>
      <c r="E14" s="148" t="s">
        <v>616</v>
      </c>
      <c r="F14" s="148"/>
      <c r="G14" s="126" t="s">
        <v>50</v>
      </c>
      <c r="H14" s="127"/>
      <c r="I14" s="127"/>
      <c r="J14" s="129" t="s">
        <v>420</v>
      </c>
      <c r="K14" s="130"/>
      <c r="L14" s="21"/>
      <c r="M14" s="43"/>
      <c r="N14" s="43"/>
      <c r="O14" s="43"/>
      <c r="P14" s="43"/>
      <c r="Q14" s="43"/>
      <c r="R14" s="43"/>
      <c r="S14" s="43"/>
      <c r="T14" s="43"/>
      <c r="U14" s="43"/>
      <c r="V14" s="43"/>
      <c r="W14" s="43"/>
      <c r="X14" s="43"/>
      <c r="Y14" s="43"/>
      <c r="Z14" s="43"/>
    </row>
    <row r="15" spans="1:26" ht="27.95" customHeight="1" x14ac:dyDescent="0.15">
      <c r="A15" s="21"/>
      <c r="B15" s="149" t="s">
        <v>49</v>
      </c>
      <c r="C15" s="150"/>
      <c r="D15" s="151"/>
      <c r="E15" s="155" t="s">
        <v>617</v>
      </c>
      <c r="F15" s="156"/>
      <c r="G15" s="159" t="s">
        <v>48</v>
      </c>
      <c r="H15" s="160"/>
      <c r="I15" s="160"/>
      <c r="J15" s="148"/>
      <c r="K15" s="161"/>
      <c r="L15" s="39"/>
      <c r="M15" s="43"/>
      <c r="N15" s="43"/>
      <c r="O15" s="43"/>
      <c r="P15" s="43"/>
      <c r="Q15" s="43"/>
      <c r="R15" s="43"/>
      <c r="S15" s="43"/>
      <c r="T15" s="43"/>
      <c r="U15" s="43"/>
      <c r="V15" s="43"/>
      <c r="W15" s="43"/>
      <c r="X15" s="43"/>
      <c r="Y15" s="43"/>
      <c r="Z15" s="43"/>
    </row>
    <row r="16" spans="1:26" ht="27.95" customHeight="1" x14ac:dyDescent="0.15">
      <c r="A16" s="21"/>
      <c r="B16" s="152"/>
      <c r="C16" s="153"/>
      <c r="D16" s="154"/>
      <c r="E16" s="157"/>
      <c r="F16" s="158"/>
      <c r="G16" s="159" t="s">
        <v>61</v>
      </c>
      <c r="H16" s="160"/>
      <c r="I16" s="160"/>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6" t="s">
        <v>52</v>
      </c>
      <c r="C17" s="127"/>
      <c r="D17" s="128"/>
      <c r="E17" s="129" t="s">
        <v>618</v>
      </c>
      <c r="F17" s="130"/>
      <c r="G17" s="111" t="s">
        <v>53</v>
      </c>
      <c r="H17" s="112"/>
      <c r="I17" s="112"/>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6" t="s">
        <v>58</v>
      </c>
      <c r="C18" s="127"/>
      <c r="D18" s="128"/>
      <c r="E18" s="131" t="s">
        <v>619</v>
      </c>
      <c r="F18" s="132"/>
      <c r="G18" s="44" t="s">
        <v>56</v>
      </c>
      <c r="H18" s="45">
        <v>2</v>
      </c>
      <c r="I18" s="46" t="s">
        <v>57</v>
      </c>
      <c r="J18" s="127"/>
      <c r="K18" s="133"/>
      <c r="L18" s="24"/>
      <c r="M18" s="43"/>
      <c r="N18" s="43"/>
      <c r="O18" s="43"/>
      <c r="P18" s="43"/>
      <c r="Q18" s="43"/>
      <c r="R18" s="43"/>
      <c r="S18" s="43"/>
      <c r="T18" s="43"/>
      <c r="U18" s="43"/>
      <c r="V18" s="43"/>
      <c r="W18" s="43"/>
      <c r="X18" s="43"/>
      <c r="Y18" s="43"/>
      <c r="Z18" s="43"/>
    </row>
    <row r="19" spans="1:26" ht="27.95" customHeight="1" x14ac:dyDescent="0.15">
      <c r="A19" s="23"/>
      <c r="B19" s="134" t="s">
        <v>59</v>
      </c>
      <c r="C19" s="135"/>
      <c r="D19" s="136"/>
      <c r="E19" s="61" t="s">
        <v>54</v>
      </c>
      <c r="F19" s="62">
        <v>1.9</v>
      </c>
      <c r="G19" s="63" t="s">
        <v>40</v>
      </c>
      <c r="H19" s="64" t="s">
        <v>55</v>
      </c>
      <c r="I19" s="62">
        <v>4.9000000000000004</v>
      </c>
      <c r="J19" s="137" t="s">
        <v>40</v>
      </c>
      <c r="K19" s="138"/>
      <c r="L19" s="23"/>
      <c r="M19" s="43"/>
      <c r="N19" s="43"/>
      <c r="O19" s="43"/>
      <c r="P19" s="43"/>
      <c r="Q19" s="43"/>
      <c r="R19" s="43"/>
      <c r="S19" s="43"/>
      <c r="T19" s="43"/>
      <c r="U19" s="43"/>
      <c r="V19" s="43"/>
      <c r="W19" s="43"/>
      <c r="X19" s="43"/>
      <c r="Y19" s="43"/>
      <c r="Z19" s="43"/>
    </row>
    <row r="20" spans="1:26" ht="51" customHeight="1" x14ac:dyDescent="0.15">
      <c r="A20" s="23"/>
      <c r="B20" s="134" t="s">
        <v>461</v>
      </c>
      <c r="C20" s="135"/>
      <c r="D20" s="136"/>
      <c r="E20" s="142" t="s">
        <v>620</v>
      </c>
      <c r="F20" s="143"/>
      <c r="G20" s="143"/>
      <c r="H20" s="143"/>
      <c r="I20" s="143"/>
      <c r="J20" s="143"/>
      <c r="K20" s="14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9" t="s">
        <v>443</v>
      </c>
      <c r="C24" s="139"/>
      <c r="D24" s="139"/>
      <c r="E24" s="139"/>
      <c r="F24" s="139"/>
      <c r="G24" s="139"/>
      <c r="H24" s="139"/>
      <c r="I24" s="139"/>
      <c r="J24" s="139"/>
      <c r="K24" s="139"/>
      <c r="L24" s="22"/>
      <c r="M24" s="43"/>
      <c r="N24" s="43"/>
      <c r="O24" s="43"/>
      <c r="P24" s="43"/>
      <c r="Q24" s="43"/>
      <c r="R24" s="43"/>
      <c r="S24" s="43"/>
      <c r="T24" s="43"/>
      <c r="U24" s="43"/>
      <c r="V24" s="43"/>
      <c r="W24" s="43"/>
      <c r="X24" s="43"/>
      <c r="Y24" s="43"/>
      <c r="Z24" s="43"/>
    </row>
    <row r="25" spans="1:26" ht="33" customHeight="1" x14ac:dyDescent="0.15">
      <c r="A25" s="21"/>
      <c r="B25" s="140" t="s">
        <v>94</v>
      </c>
      <c r="C25" s="140"/>
      <c r="D25" s="140"/>
      <c r="E25" s="141" t="s">
        <v>421</v>
      </c>
      <c r="F25" s="141"/>
      <c r="G25" s="141"/>
      <c r="H25" s="141"/>
      <c r="I25" s="141"/>
      <c r="J25" s="141"/>
      <c r="K25" s="141"/>
      <c r="L25" s="21"/>
      <c r="M25" s="43"/>
      <c r="N25" s="43"/>
      <c r="O25" s="43"/>
      <c r="P25" s="43"/>
      <c r="Q25" s="43"/>
      <c r="R25" s="43"/>
      <c r="S25" s="43"/>
      <c r="T25" s="43"/>
      <c r="U25" s="43"/>
      <c r="V25" s="43"/>
      <c r="W25" s="43"/>
      <c r="X25" s="43"/>
      <c r="Y25" s="43"/>
      <c r="Z25" s="43"/>
    </row>
    <row r="26" spans="1:26" ht="33" customHeight="1" x14ac:dyDescent="0.15">
      <c r="A26" s="21"/>
      <c r="B26" s="124" t="s">
        <v>95</v>
      </c>
      <c r="C26" s="124"/>
      <c r="D26" s="124"/>
      <c r="E26" s="125" t="s">
        <v>621</v>
      </c>
      <c r="F26" s="125"/>
      <c r="G26" s="125"/>
      <c r="H26" s="125"/>
      <c r="I26" s="125"/>
      <c r="J26" s="125"/>
      <c r="K26" s="12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t="s">
        <v>622</v>
      </c>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t="s">
        <v>623</v>
      </c>
      <c r="D34" s="102"/>
      <c r="E34" s="102"/>
      <c r="F34" s="110"/>
      <c r="G34" s="111"/>
      <c r="H34" s="112"/>
      <c r="I34" s="112"/>
      <c r="J34" s="112"/>
      <c r="K34" s="113"/>
      <c r="L34" s="21"/>
      <c r="M34" s="43"/>
      <c r="N34" s="43"/>
      <c r="O34" s="43"/>
      <c r="P34" s="43"/>
      <c r="Q34" s="43"/>
      <c r="R34" s="43"/>
      <c r="S34" s="43"/>
      <c r="T34" s="43"/>
      <c r="U34" s="43"/>
      <c r="V34" s="43"/>
      <c r="W34" s="43"/>
      <c r="X34" s="43"/>
      <c r="Y34" s="43"/>
      <c r="Z34" s="43"/>
    </row>
    <row r="35" spans="1:26" ht="36.75" customHeight="1" x14ac:dyDescent="0.15">
      <c r="B35" s="41">
        <v>3</v>
      </c>
      <c r="C35" s="101" t="s">
        <v>624</v>
      </c>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customHeight="1" x14ac:dyDescent="0.15">
      <c r="B36" s="41">
        <v>4</v>
      </c>
      <c r="C36" s="101" t="s">
        <v>625</v>
      </c>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8" t="s">
        <v>444</v>
      </c>
      <c r="C43" s="118"/>
      <c r="D43" s="118"/>
      <c r="E43" s="118"/>
      <c r="F43" s="118"/>
      <c r="G43" s="118"/>
      <c r="H43" s="118"/>
      <c r="I43" s="118"/>
      <c r="J43" s="118"/>
      <c r="K43" s="118"/>
      <c r="L43" s="77"/>
      <c r="M43" s="43"/>
      <c r="N43" s="43"/>
      <c r="O43" s="43"/>
      <c r="P43" s="43"/>
      <c r="Q43" s="43"/>
      <c r="R43" s="43"/>
      <c r="S43" s="43"/>
      <c r="T43" s="43"/>
      <c r="U43" s="43"/>
      <c r="V43" s="43"/>
      <c r="W43" s="43"/>
      <c r="X43" s="43"/>
      <c r="Y43" s="43"/>
      <c r="Z43" s="43"/>
    </row>
    <row r="44" spans="1:26" ht="35.1" customHeight="1" x14ac:dyDescent="0.15">
      <c r="A44" s="21"/>
      <c r="B44" s="118" t="s">
        <v>445</v>
      </c>
      <c r="C44" s="118"/>
      <c r="D44" s="118"/>
      <c r="E44" s="118"/>
      <c r="F44" s="118"/>
      <c r="G44" s="118"/>
      <c r="H44" s="118"/>
      <c r="I44" s="118"/>
      <c r="J44" s="118"/>
      <c r="K44" s="118"/>
      <c r="L44" s="77"/>
      <c r="M44" s="43"/>
      <c r="N44" s="43"/>
      <c r="O44" s="43"/>
      <c r="P44" s="43"/>
      <c r="Q44" s="43"/>
      <c r="R44" s="43"/>
      <c r="S44" s="43"/>
      <c r="T44" s="43"/>
      <c r="U44" s="43"/>
      <c r="V44" s="43"/>
      <c r="W44" s="43"/>
      <c r="X44" s="43"/>
      <c r="Y44" s="43"/>
      <c r="Z44" s="43"/>
    </row>
    <row r="45" spans="1:26" ht="35.1" customHeight="1" x14ac:dyDescent="0.15">
      <c r="A45" s="21"/>
      <c r="B45" s="119" t="s">
        <v>460</v>
      </c>
      <c r="C45" s="119"/>
      <c r="D45" s="119"/>
      <c r="E45" s="119"/>
      <c r="F45" s="119"/>
      <c r="G45" s="119"/>
      <c r="H45" s="119"/>
      <c r="I45" s="119"/>
      <c r="J45" s="119"/>
      <c r="K45" s="119"/>
      <c r="L45" s="77"/>
      <c r="M45" s="43"/>
      <c r="N45" s="43"/>
      <c r="O45" s="43"/>
      <c r="P45" s="43"/>
      <c r="Q45" s="43"/>
      <c r="R45" s="43"/>
      <c r="S45" s="43"/>
      <c r="T45" s="43"/>
      <c r="U45" s="43"/>
      <c r="V45" s="43"/>
      <c r="W45" s="43"/>
      <c r="X45" s="43"/>
      <c r="Y45" s="43"/>
      <c r="Z45" s="43"/>
    </row>
    <row r="46" spans="1:26" ht="18.75" customHeight="1" x14ac:dyDescent="0.15">
      <c r="A46" s="21"/>
      <c r="B46" s="73"/>
      <c r="C46" s="83" t="s">
        <v>430</v>
      </c>
      <c r="D46" s="120" t="s">
        <v>433</v>
      </c>
      <c r="E46" s="121"/>
      <c r="F46" s="122" t="s">
        <v>431</v>
      </c>
      <c r="G46" s="123"/>
      <c r="H46" s="122" t="s">
        <v>432</v>
      </c>
      <c r="I46" s="123"/>
      <c r="J46" s="122" t="s">
        <v>434</v>
      </c>
      <c r="K46" s="123"/>
      <c r="L46" s="21"/>
      <c r="M46" s="43"/>
      <c r="N46" s="43"/>
      <c r="O46" s="43"/>
      <c r="P46" s="43"/>
      <c r="Q46" s="43"/>
      <c r="R46" s="43"/>
      <c r="S46" s="43"/>
      <c r="T46" s="43"/>
      <c r="U46" s="43"/>
      <c r="V46" s="43"/>
      <c r="W46" s="43"/>
      <c r="X46" s="43"/>
      <c r="Y46" s="43"/>
      <c r="Z46" s="43"/>
    </row>
    <row r="47" spans="1:26" ht="80.45" customHeight="1" x14ac:dyDescent="0.15">
      <c r="A47" s="21"/>
      <c r="B47" s="73" t="s">
        <v>428</v>
      </c>
      <c r="C47" s="82"/>
      <c r="D47" s="114"/>
      <c r="E47" s="115"/>
      <c r="F47" s="116"/>
      <c r="G47" s="117"/>
      <c r="H47" s="116"/>
      <c r="I47" s="117"/>
      <c r="J47" s="116"/>
      <c r="K47" s="117"/>
      <c r="L47" s="21"/>
      <c r="M47" s="43"/>
      <c r="N47" s="43"/>
      <c r="O47" s="43"/>
      <c r="P47" s="43"/>
      <c r="Q47" s="43"/>
      <c r="R47" s="43"/>
      <c r="S47" s="43"/>
      <c r="T47" s="43"/>
      <c r="U47" s="43"/>
      <c r="V47" s="43"/>
      <c r="W47" s="43"/>
      <c r="X47" s="43"/>
      <c r="Y47" s="43"/>
      <c r="Z47" s="43"/>
    </row>
    <row r="48" spans="1:26" ht="80.45" customHeight="1" x14ac:dyDescent="0.15">
      <c r="A48" s="21"/>
      <c r="B48" s="73" t="s">
        <v>428</v>
      </c>
      <c r="C48" s="82"/>
      <c r="D48" s="114"/>
      <c r="E48" s="115"/>
      <c r="F48" s="116"/>
      <c r="G48" s="117"/>
      <c r="H48" s="116"/>
      <c r="I48" s="117"/>
      <c r="J48" s="116"/>
      <c r="K48" s="117"/>
      <c r="L48" s="21"/>
      <c r="M48" s="43"/>
      <c r="N48" s="43"/>
      <c r="O48" s="43"/>
      <c r="P48" s="43"/>
      <c r="Q48" s="43"/>
      <c r="R48" s="43"/>
      <c r="S48" s="43"/>
      <c r="T48" s="43"/>
      <c r="U48" s="43"/>
      <c r="V48" s="43"/>
      <c r="W48" s="43"/>
      <c r="X48" s="43"/>
      <c r="Y48" s="43"/>
      <c r="Z48" s="43"/>
    </row>
    <row r="49" spans="1:26" ht="80.45" customHeight="1" x14ac:dyDescent="0.15">
      <c r="A49" s="21"/>
      <c r="B49" s="73" t="s">
        <v>429</v>
      </c>
      <c r="C49" s="82"/>
      <c r="D49" s="114"/>
      <c r="E49" s="115"/>
      <c r="F49" s="116"/>
      <c r="G49" s="117"/>
      <c r="H49" s="116"/>
      <c r="I49" s="117"/>
      <c r="J49" s="116"/>
      <c r="K49" s="117"/>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4"/>
      <c r="E50" s="115"/>
      <c r="F50" s="116"/>
      <c r="G50" s="117"/>
      <c r="H50" s="116"/>
      <c r="I50" s="117"/>
      <c r="J50" s="116"/>
      <c r="K50" s="117"/>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8" t="s">
        <v>9</v>
      </c>
      <c r="C55" s="98"/>
      <c r="D55" s="98"/>
      <c r="E55" s="98"/>
      <c r="F55" s="38" t="s">
        <v>6</v>
      </c>
      <c r="G55" s="99">
        <f>F13</f>
        <v>1.5</v>
      </c>
      <c r="H55" s="100"/>
      <c r="I55" s="20" t="s">
        <v>7</v>
      </c>
      <c r="J55" s="99">
        <f>I13</f>
        <v>2</v>
      </c>
      <c r="K55" s="100"/>
      <c r="L55" s="19"/>
      <c r="M55" s="32"/>
      <c r="W55" s="32"/>
      <c r="X55" s="32"/>
      <c r="Y55" s="32"/>
    </row>
    <row r="56" spans="1:26" ht="16.899999999999999" customHeight="1" x14ac:dyDescent="0.15">
      <c r="A56" s="19"/>
      <c r="B56" s="94" t="s">
        <v>8</v>
      </c>
      <c r="C56" s="94"/>
      <c r="D56" s="94"/>
      <c r="E56" s="94"/>
      <c r="F56" s="94"/>
      <c r="G56" s="95" t="str">
        <f>E17</f>
        <v>応相談</v>
      </c>
      <c r="H56" s="95"/>
      <c r="I56" s="95"/>
      <c r="J56" s="95"/>
      <c r="K56" s="95"/>
      <c r="L56" s="19"/>
      <c r="M56" s="32"/>
      <c r="W56" s="32"/>
      <c r="X56" s="32"/>
      <c r="Y56" s="32"/>
    </row>
    <row r="57" spans="1:26" ht="16.899999999999999" customHeight="1" x14ac:dyDescent="0.15">
      <c r="A57" s="19"/>
      <c r="B57" s="94" t="s">
        <v>12</v>
      </c>
      <c r="C57" s="94"/>
      <c r="D57" s="94"/>
      <c r="E57" s="94"/>
      <c r="F57" s="94"/>
      <c r="G57" s="95">
        <f>J17</f>
        <v>10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C36:F36"/>
    <mergeCell ref="G36:K36"/>
    <mergeCell ref="C37:F37"/>
    <mergeCell ref="G37:K37"/>
    <mergeCell ref="B32:F32"/>
    <mergeCell ref="G32:K32"/>
    <mergeCell ref="C33:F33"/>
    <mergeCell ref="G33:K33"/>
    <mergeCell ref="C35:F35"/>
    <mergeCell ref="G35:K35"/>
    <mergeCell ref="C34:F34"/>
    <mergeCell ref="G34:K34"/>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50" sqref="F50:G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4" t="s">
        <v>439</v>
      </c>
      <c r="C1" s="164"/>
      <c r="D1" s="164"/>
      <c r="E1" s="164"/>
      <c r="F1" s="164"/>
      <c r="G1" s="164"/>
      <c r="H1" s="164"/>
      <c r="I1" s="164"/>
      <c r="J1" s="164"/>
      <c r="K1" s="164"/>
      <c r="L1" s="25"/>
      <c r="M1" s="43"/>
      <c r="N1" s="43"/>
      <c r="O1" s="43"/>
      <c r="P1" s="43"/>
      <c r="Q1" s="43"/>
      <c r="R1" s="43"/>
      <c r="S1" s="43"/>
      <c r="T1" s="43"/>
      <c r="U1" s="43"/>
      <c r="V1" s="43"/>
      <c r="W1" s="43"/>
      <c r="X1" s="43"/>
      <c r="Y1" s="43"/>
    </row>
    <row r="2" spans="1:26" ht="27.9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165" t="s">
        <v>611</v>
      </c>
      <c r="D3" s="165"/>
      <c r="E3" s="165"/>
      <c r="F3" s="165"/>
      <c r="G3" s="27" t="s">
        <v>4</v>
      </c>
      <c r="H3" s="166" t="s">
        <v>612</v>
      </c>
      <c r="I3" s="166"/>
      <c r="J3" s="166"/>
      <c r="K3" s="166"/>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7" t="s">
        <v>471</v>
      </c>
      <c r="C5" s="167"/>
      <c r="D5" s="167"/>
      <c r="E5" s="167"/>
      <c r="F5" s="167"/>
      <c r="G5" s="167"/>
      <c r="H5" s="167"/>
      <c r="I5" s="167"/>
      <c r="J5" s="167"/>
      <c r="K5" s="167"/>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6" t="s">
        <v>462</v>
      </c>
      <c r="C7" s="96"/>
      <c r="D7" s="96"/>
      <c r="E7" s="96"/>
      <c r="F7" s="96"/>
      <c r="G7" s="96"/>
      <c r="H7" s="96"/>
      <c r="I7" s="96"/>
      <c r="J7" s="96"/>
      <c r="K7" s="96"/>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5" t="s">
        <v>38</v>
      </c>
      <c r="C9" s="146"/>
      <c r="D9" s="146"/>
      <c r="E9" s="168" t="s">
        <v>423</v>
      </c>
      <c r="F9" s="169"/>
      <c r="G9" s="122" t="s">
        <v>47</v>
      </c>
      <c r="H9" s="170"/>
      <c r="I9" s="170"/>
      <c r="J9" s="47">
        <v>500</v>
      </c>
      <c r="K9" s="48" t="s">
        <v>440</v>
      </c>
      <c r="L9" s="37"/>
      <c r="M9" s="43"/>
      <c r="N9" s="43"/>
      <c r="O9" s="43"/>
      <c r="P9" s="43"/>
      <c r="Q9" s="43"/>
      <c r="R9" s="43"/>
      <c r="S9" s="43"/>
      <c r="T9" s="43"/>
      <c r="U9" s="43"/>
      <c r="V9" s="43"/>
      <c r="W9" s="43"/>
      <c r="X9" s="43"/>
      <c r="Y9" s="43"/>
      <c r="Z9" s="43"/>
    </row>
    <row r="10" spans="1:26" ht="27.95" customHeight="1" x14ac:dyDescent="0.15">
      <c r="A10" s="37"/>
      <c r="B10" s="171" t="s">
        <v>39</v>
      </c>
      <c r="C10" s="172"/>
      <c r="D10" s="173"/>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4"/>
      <c r="C11" s="175"/>
      <c r="D11" s="176"/>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9" t="s">
        <v>43</v>
      </c>
      <c r="C12" s="150"/>
      <c r="D12" s="151"/>
      <c r="E12" s="60" t="s">
        <v>44</v>
      </c>
      <c r="F12" s="177" t="s">
        <v>419</v>
      </c>
      <c r="G12" s="177"/>
      <c r="H12" s="178" t="s">
        <v>45</v>
      </c>
      <c r="I12" s="179"/>
      <c r="J12" s="180" t="s">
        <v>419</v>
      </c>
      <c r="K12" s="181"/>
      <c r="L12" s="34"/>
      <c r="M12" s="43"/>
      <c r="N12" s="43"/>
      <c r="O12" s="43"/>
      <c r="P12" s="43"/>
      <c r="Q12" s="43"/>
      <c r="R12" s="43"/>
      <c r="S12" s="43"/>
      <c r="T12" s="43"/>
      <c r="U12" s="43"/>
      <c r="V12" s="43"/>
      <c r="W12" s="43"/>
      <c r="X12" s="43"/>
      <c r="Y12" s="43"/>
      <c r="Z12" s="43"/>
    </row>
    <row r="13" spans="1:26" ht="27.95" customHeight="1" x14ac:dyDescent="0.15">
      <c r="A13" s="34"/>
      <c r="B13" s="145" t="s">
        <v>51</v>
      </c>
      <c r="C13" s="146"/>
      <c r="D13" s="146"/>
      <c r="E13" s="49" t="s">
        <v>6</v>
      </c>
      <c r="F13" s="50">
        <v>2</v>
      </c>
      <c r="G13" s="51" t="s">
        <v>40</v>
      </c>
      <c r="H13" s="49" t="s">
        <v>7</v>
      </c>
      <c r="I13" s="50">
        <v>2</v>
      </c>
      <c r="J13" s="162" t="s">
        <v>40</v>
      </c>
      <c r="K13" s="163"/>
      <c r="L13" s="34"/>
      <c r="M13" s="43"/>
      <c r="N13" s="43"/>
      <c r="O13" s="43"/>
      <c r="P13" s="43"/>
      <c r="Q13" s="43"/>
      <c r="R13" s="43"/>
      <c r="S13" s="43"/>
      <c r="T13" s="43"/>
      <c r="U13" s="43"/>
      <c r="V13" s="43"/>
      <c r="W13" s="43"/>
      <c r="X13" s="43"/>
      <c r="Y13" s="43"/>
      <c r="Z13" s="43"/>
    </row>
    <row r="14" spans="1:26" ht="27.95" customHeight="1" x14ac:dyDescent="0.15">
      <c r="A14" s="21"/>
      <c r="B14" s="145" t="s">
        <v>46</v>
      </c>
      <c r="C14" s="146"/>
      <c r="D14" s="147"/>
      <c r="E14" s="148" t="s">
        <v>424</v>
      </c>
      <c r="F14" s="148"/>
      <c r="G14" s="126" t="s">
        <v>50</v>
      </c>
      <c r="H14" s="127"/>
      <c r="I14" s="127"/>
      <c r="J14" s="129" t="s">
        <v>420</v>
      </c>
      <c r="K14" s="130"/>
      <c r="L14" s="21"/>
      <c r="M14" s="43"/>
      <c r="N14" s="43"/>
      <c r="O14" s="43"/>
      <c r="P14" s="43"/>
      <c r="Q14" s="43"/>
      <c r="R14" s="43"/>
      <c r="S14" s="43"/>
      <c r="T14" s="43"/>
      <c r="U14" s="43"/>
      <c r="V14" s="43"/>
      <c r="W14" s="43"/>
      <c r="X14" s="43"/>
      <c r="Y14" s="43"/>
      <c r="Z14" s="43"/>
    </row>
    <row r="15" spans="1:26" ht="27.95" customHeight="1" x14ac:dyDescent="0.15">
      <c r="A15" s="21"/>
      <c r="B15" s="149" t="s">
        <v>49</v>
      </c>
      <c r="C15" s="150"/>
      <c r="D15" s="151"/>
      <c r="E15" s="155" t="s">
        <v>425</v>
      </c>
      <c r="F15" s="156"/>
      <c r="G15" s="159" t="s">
        <v>48</v>
      </c>
      <c r="H15" s="160"/>
      <c r="I15" s="160"/>
      <c r="J15" s="148" t="s">
        <v>426</v>
      </c>
      <c r="K15" s="161"/>
      <c r="L15" s="39"/>
      <c r="M15" s="43"/>
      <c r="N15" s="43"/>
      <c r="O15" s="43"/>
      <c r="P15" s="43"/>
      <c r="Q15" s="43"/>
      <c r="R15" s="43"/>
      <c r="S15" s="43"/>
      <c r="T15" s="43"/>
      <c r="U15" s="43"/>
      <c r="V15" s="43"/>
      <c r="W15" s="43"/>
      <c r="X15" s="43"/>
      <c r="Y15" s="43"/>
      <c r="Z15" s="43"/>
    </row>
    <row r="16" spans="1:26" ht="27.95" customHeight="1" x14ac:dyDescent="0.15">
      <c r="A16" s="21"/>
      <c r="B16" s="152"/>
      <c r="C16" s="153"/>
      <c r="D16" s="154"/>
      <c r="E16" s="157"/>
      <c r="F16" s="158"/>
      <c r="G16" s="159" t="s">
        <v>61</v>
      </c>
      <c r="H16" s="160"/>
      <c r="I16" s="160"/>
      <c r="J16" s="129" t="s">
        <v>421</v>
      </c>
      <c r="K16" s="130"/>
      <c r="L16" s="21"/>
      <c r="M16" s="43"/>
      <c r="N16" s="43"/>
      <c r="O16" s="43"/>
      <c r="P16" s="43"/>
      <c r="Q16" s="43"/>
      <c r="R16" s="43"/>
      <c r="S16" s="43"/>
      <c r="T16" s="43"/>
      <c r="U16" s="43"/>
      <c r="V16" s="43"/>
      <c r="W16" s="43"/>
      <c r="X16" s="43"/>
      <c r="Y16" s="43"/>
      <c r="Z16" s="43"/>
    </row>
    <row r="17" spans="1:26" ht="38.25" customHeight="1" x14ac:dyDescent="0.15">
      <c r="A17" s="21"/>
      <c r="B17" s="126" t="s">
        <v>52</v>
      </c>
      <c r="C17" s="127"/>
      <c r="D17" s="128"/>
      <c r="E17" s="129" t="s">
        <v>422</v>
      </c>
      <c r="F17" s="130"/>
      <c r="G17" s="111" t="s">
        <v>53</v>
      </c>
      <c r="H17" s="112"/>
      <c r="I17" s="112"/>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6" t="s">
        <v>58</v>
      </c>
      <c r="C18" s="127"/>
      <c r="D18" s="128"/>
      <c r="E18" s="131" t="s">
        <v>427</v>
      </c>
      <c r="F18" s="132"/>
      <c r="G18" s="44" t="s">
        <v>56</v>
      </c>
      <c r="H18" s="45">
        <v>2</v>
      </c>
      <c r="I18" s="46" t="s">
        <v>57</v>
      </c>
      <c r="J18" s="127"/>
      <c r="K18" s="133"/>
      <c r="L18" s="24"/>
      <c r="M18" s="43"/>
      <c r="N18" s="43"/>
      <c r="O18" s="43"/>
      <c r="P18" s="43"/>
      <c r="Q18" s="43"/>
      <c r="R18" s="43"/>
      <c r="S18" s="43"/>
      <c r="T18" s="43"/>
      <c r="U18" s="43"/>
      <c r="V18" s="43"/>
      <c r="W18" s="43"/>
      <c r="X18" s="43"/>
      <c r="Y18" s="43"/>
      <c r="Z18" s="43"/>
    </row>
    <row r="19" spans="1:26" ht="27.95" customHeight="1" thickBot="1" x14ac:dyDescent="0.2">
      <c r="A19" s="23"/>
      <c r="B19" s="134" t="s">
        <v>59</v>
      </c>
      <c r="C19" s="135"/>
      <c r="D19" s="136"/>
      <c r="E19" s="61" t="s">
        <v>54</v>
      </c>
      <c r="F19" s="62">
        <v>2.1</v>
      </c>
      <c r="G19" s="63" t="s">
        <v>40</v>
      </c>
      <c r="H19" s="64" t="s">
        <v>55</v>
      </c>
      <c r="I19" s="62">
        <v>6.2</v>
      </c>
      <c r="J19" s="137" t="s">
        <v>40</v>
      </c>
      <c r="K19" s="138"/>
      <c r="L19" s="23"/>
      <c r="M19" s="43"/>
      <c r="N19" s="43"/>
      <c r="O19" s="43"/>
      <c r="P19" s="43"/>
      <c r="Q19" s="43"/>
      <c r="R19" s="43"/>
      <c r="S19" s="43"/>
      <c r="T19" s="43"/>
      <c r="U19" s="43"/>
      <c r="V19" s="43"/>
      <c r="W19" s="43"/>
      <c r="X19" s="43"/>
      <c r="Y19" s="43"/>
      <c r="Z19" s="43"/>
    </row>
    <row r="20" spans="1:26" ht="75.75" customHeight="1" thickTop="1" thickBot="1" x14ac:dyDescent="0.2">
      <c r="A20" s="23"/>
      <c r="B20" s="134" t="s">
        <v>461</v>
      </c>
      <c r="C20" s="135"/>
      <c r="D20" s="135"/>
      <c r="E20" s="197" t="s">
        <v>472</v>
      </c>
      <c r="F20" s="198"/>
      <c r="G20" s="198"/>
      <c r="H20" s="198"/>
      <c r="I20" s="198"/>
      <c r="J20" s="198"/>
      <c r="K20" s="19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9" t="s">
        <v>443</v>
      </c>
      <c r="C24" s="139"/>
      <c r="D24" s="139"/>
      <c r="E24" s="139"/>
      <c r="F24" s="139"/>
      <c r="G24" s="139"/>
      <c r="H24" s="139"/>
      <c r="I24" s="139"/>
      <c r="J24" s="139"/>
      <c r="K24" s="139"/>
      <c r="L24" s="22"/>
      <c r="M24" s="43"/>
      <c r="N24" s="43"/>
      <c r="O24" s="43"/>
      <c r="P24" s="43"/>
      <c r="Q24" s="43"/>
      <c r="R24" s="43"/>
      <c r="S24" s="43"/>
      <c r="T24" s="43"/>
      <c r="U24" s="43"/>
      <c r="V24" s="43"/>
      <c r="W24" s="43"/>
      <c r="X24" s="43"/>
      <c r="Y24" s="43"/>
      <c r="Z24" s="43"/>
    </row>
    <row r="25" spans="1:26" ht="33" customHeight="1" x14ac:dyDescent="0.15">
      <c r="A25" s="21"/>
      <c r="B25" s="140" t="s">
        <v>94</v>
      </c>
      <c r="C25" s="140"/>
      <c r="D25" s="140"/>
      <c r="E25" s="141" t="s">
        <v>421</v>
      </c>
      <c r="F25" s="141"/>
      <c r="G25" s="141"/>
      <c r="H25" s="141"/>
      <c r="I25" s="141"/>
      <c r="J25" s="141"/>
      <c r="K25" s="141"/>
      <c r="L25" s="21"/>
      <c r="M25" s="43"/>
      <c r="N25" s="43"/>
      <c r="O25" s="43"/>
      <c r="P25" s="43"/>
      <c r="Q25" s="43"/>
      <c r="R25" s="43"/>
      <c r="S25" s="43"/>
      <c r="T25" s="43"/>
      <c r="U25" s="43"/>
      <c r="V25" s="43"/>
      <c r="W25" s="43"/>
      <c r="X25" s="43"/>
      <c r="Y25" s="43"/>
      <c r="Z25" s="43"/>
    </row>
    <row r="26" spans="1:26" ht="33" customHeight="1" x14ac:dyDescent="0.15">
      <c r="A26" s="21"/>
      <c r="B26" s="124" t="s">
        <v>95</v>
      </c>
      <c r="C26" s="124"/>
      <c r="D26" s="124"/>
      <c r="E26" s="125"/>
      <c r="F26" s="125"/>
      <c r="G26" s="125"/>
      <c r="H26" s="125"/>
      <c r="I26" s="125"/>
      <c r="J26" s="125"/>
      <c r="K26" s="12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4" t="s">
        <v>467</v>
      </c>
      <c r="C32" s="105"/>
      <c r="D32" s="105"/>
      <c r="E32" s="105"/>
      <c r="F32" s="106"/>
      <c r="G32" s="107" t="s">
        <v>468</v>
      </c>
      <c r="H32" s="108"/>
      <c r="I32" s="108"/>
      <c r="J32" s="108"/>
      <c r="K32" s="109"/>
      <c r="L32" s="19"/>
      <c r="M32" s="43"/>
      <c r="N32" s="43"/>
      <c r="O32" s="43"/>
      <c r="P32" s="43"/>
      <c r="Q32" s="43"/>
      <c r="R32" s="43"/>
      <c r="S32" s="43"/>
      <c r="T32" s="43"/>
      <c r="U32" s="43"/>
      <c r="V32" s="43"/>
      <c r="W32" s="43"/>
      <c r="X32" s="43"/>
      <c r="Y32" s="43"/>
      <c r="Z32" s="43"/>
    </row>
    <row r="33" spans="1:26" ht="36.75" customHeight="1" x14ac:dyDescent="0.15">
      <c r="B33" s="41">
        <v>1</v>
      </c>
      <c r="C33" s="101"/>
      <c r="D33" s="102"/>
      <c r="E33" s="102"/>
      <c r="F33" s="102"/>
      <c r="G33" s="103"/>
      <c r="H33" s="103"/>
      <c r="I33" s="103"/>
      <c r="J33" s="103"/>
      <c r="K33" s="103"/>
      <c r="L33" s="21"/>
      <c r="M33" s="43"/>
      <c r="N33" s="43"/>
      <c r="O33" s="43"/>
      <c r="P33" s="43"/>
      <c r="Q33" s="43"/>
      <c r="R33" s="43"/>
      <c r="S33" s="43"/>
      <c r="T33" s="43"/>
      <c r="U33" s="43"/>
      <c r="V33" s="43"/>
      <c r="W33" s="43"/>
      <c r="X33" s="43"/>
      <c r="Y33" s="43"/>
      <c r="Z33" s="43"/>
    </row>
    <row r="34" spans="1:26" ht="36.75" customHeight="1" x14ac:dyDescent="0.15">
      <c r="B34" s="41">
        <v>2</v>
      </c>
      <c r="C34" s="101"/>
      <c r="D34" s="102"/>
      <c r="E34" s="102"/>
      <c r="F34" s="102"/>
      <c r="G34" s="103"/>
      <c r="H34" s="103"/>
      <c r="I34" s="103"/>
      <c r="J34" s="103"/>
      <c r="K34" s="103"/>
      <c r="L34" s="21"/>
      <c r="M34" s="43"/>
      <c r="N34" s="43"/>
      <c r="O34" s="43"/>
      <c r="P34" s="43"/>
      <c r="Q34" s="43"/>
      <c r="R34" s="43"/>
      <c r="S34" s="43"/>
      <c r="T34" s="43"/>
      <c r="U34" s="43"/>
      <c r="V34" s="43"/>
      <c r="W34" s="43"/>
      <c r="X34" s="43"/>
      <c r="Y34" s="43"/>
      <c r="Z34" s="43"/>
    </row>
    <row r="35" spans="1:26" ht="36.75" customHeight="1" x14ac:dyDescent="0.15">
      <c r="B35" s="41">
        <v>3</v>
      </c>
      <c r="C35" s="101"/>
      <c r="D35" s="102"/>
      <c r="E35" s="102"/>
      <c r="F35" s="102"/>
      <c r="G35" s="103"/>
      <c r="H35" s="103"/>
      <c r="I35" s="103"/>
      <c r="J35" s="103"/>
      <c r="K35" s="103"/>
      <c r="L35" s="21"/>
      <c r="M35" s="43"/>
      <c r="N35" s="43"/>
      <c r="O35" s="43"/>
      <c r="P35" s="43"/>
      <c r="Q35" s="43"/>
      <c r="R35" s="43"/>
      <c r="S35" s="43"/>
      <c r="T35" s="43"/>
      <c r="U35" s="43"/>
      <c r="V35" s="43"/>
      <c r="W35" s="43"/>
      <c r="X35" s="43"/>
      <c r="Y35" s="43"/>
      <c r="Z35" s="43"/>
    </row>
    <row r="36" spans="1:26" ht="36.75" hidden="1" customHeight="1" x14ac:dyDescent="0.15">
      <c r="B36" s="41">
        <v>4</v>
      </c>
      <c r="C36" s="101"/>
      <c r="D36" s="102"/>
      <c r="E36" s="102"/>
      <c r="F36" s="102"/>
      <c r="G36" s="103"/>
      <c r="H36" s="103"/>
      <c r="I36" s="103"/>
      <c r="J36" s="103"/>
      <c r="K36" s="103"/>
      <c r="L36" s="23"/>
      <c r="M36" s="43"/>
      <c r="N36" s="43"/>
      <c r="O36" s="43"/>
      <c r="P36" s="43"/>
      <c r="Q36" s="43"/>
      <c r="R36" s="43"/>
      <c r="S36" s="43"/>
      <c r="T36" s="43"/>
      <c r="U36" s="43"/>
      <c r="V36" s="43"/>
      <c r="W36" s="43"/>
      <c r="X36" s="43"/>
      <c r="Y36" s="43"/>
      <c r="Z36" s="43"/>
    </row>
    <row r="37" spans="1:26" ht="36.75" hidden="1" customHeight="1" x14ac:dyDescent="0.15">
      <c r="B37" s="41">
        <v>5</v>
      </c>
      <c r="C37" s="101"/>
      <c r="D37" s="102"/>
      <c r="E37" s="102"/>
      <c r="F37" s="102"/>
      <c r="G37" s="103"/>
      <c r="H37" s="103"/>
      <c r="I37" s="103"/>
      <c r="J37" s="103"/>
      <c r="K37" s="103"/>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8" t="s">
        <v>444</v>
      </c>
      <c r="C43" s="118"/>
      <c r="D43" s="118"/>
      <c r="E43" s="118"/>
      <c r="F43" s="118"/>
      <c r="G43" s="118"/>
      <c r="H43" s="118"/>
      <c r="I43" s="118"/>
      <c r="J43" s="118"/>
      <c r="K43" s="118"/>
      <c r="L43" s="77"/>
      <c r="M43" s="43"/>
      <c r="N43" s="43"/>
      <c r="O43" s="43"/>
      <c r="P43" s="43"/>
      <c r="Q43" s="43"/>
      <c r="R43" s="43"/>
      <c r="S43" s="43"/>
      <c r="T43" s="43"/>
      <c r="U43" s="43"/>
      <c r="V43" s="43"/>
      <c r="W43" s="43"/>
      <c r="X43" s="43"/>
      <c r="Y43" s="43"/>
      <c r="Z43" s="43"/>
    </row>
    <row r="44" spans="1:26" ht="35.1" customHeight="1" x14ac:dyDescent="0.15">
      <c r="A44" s="21"/>
      <c r="B44" s="118" t="s">
        <v>445</v>
      </c>
      <c r="C44" s="118"/>
      <c r="D44" s="118"/>
      <c r="E44" s="118"/>
      <c r="F44" s="118"/>
      <c r="G44" s="118"/>
      <c r="H44" s="118"/>
      <c r="I44" s="118"/>
      <c r="J44" s="118"/>
      <c r="K44" s="118"/>
      <c r="L44" s="77"/>
      <c r="M44" s="43"/>
      <c r="N44" s="43"/>
      <c r="O44" s="43"/>
      <c r="P44" s="43"/>
      <c r="Q44" s="43"/>
      <c r="R44" s="43"/>
      <c r="S44" s="43"/>
      <c r="T44" s="43"/>
      <c r="U44" s="43"/>
      <c r="V44" s="43"/>
      <c r="W44" s="43"/>
      <c r="X44" s="43"/>
      <c r="Y44" s="43"/>
      <c r="Z44" s="43"/>
    </row>
    <row r="45" spans="1:26" ht="35.1" customHeight="1" x14ac:dyDescent="0.15">
      <c r="A45" s="21"/>
      <c r="B45" s="119" t="s">
        <v>460</v>
      </c>
      <c r="C45" s="119"/>
      <c r="D45" s="119"/>
      <c r="E45" s="119"/>
      <c r="F45" s="119"/>
      <c r="G45" s="119"/>
      <c r="H45" s="119"/>
      <c r="I45" s="119"/>
      <c r="J45" s="119"/>
      <c r="K45" s="119"/>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20" t="s">
        <v>433</v>
      </c>
      <c r="E46" s="121"/>
      <c r="F46" s="122" t="s">
        <v>431</v>
      </c>
      <c r="G46" s="123"/>
      <c r="H46" s="122" t="s">
        <v>432</v>
      </c>
      <c r="I46" s="123"/>
      <c r="J46" s="122" t="s">
        <v>434</v>
      </c>
      <c r="K46" s="123"/>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7" t="s">
        <v>449</v>
      </c>
      <c r="E47" s="188"/>
      <c r="F47" s="189" t="s">
        <v>458</v>
      </c>
      <c r="G47" s="190"/>
      <c r="H47" s="189" t="s">
        <v>457</v>
      </c>
      <c r="I47" s="190"/>
      <c r="J47" s="189" t="s">
        <v>454</v>
      </c>
      <c r="K47" s="191"/>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2" t="s">
        <v>449</v>
      </c>
      <c r="E48" s="193"/>
      <c r="F48" s="194" t="s">
        <v>458</v>
      </c>
      <c r="G48" s="195"/>
      <c r="H48" s="194" t="s">
        <v>452</v>
      </c>
      <c r="I48" s="195"/>
      <c r="J48" s="194" t="s">
        <v>455</v>
      </c>
      <c r="K48" s="196"/>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2" t="s">
        <v>450</v>
      </c>
      <c r="E49" s="183"/>
      <c r="F49" s="184" t="s">
        <v>451</v>
      </c>
      <c r="G49" s="185"/>
      <c r="H49" s="184" t="s">
        <v>453</v>
      </c>
      <c r="I49" s="185"/>
      <c r="J49" s="184" t="s">
        <v>456</v>
      </c>
      <c r="K49" s="18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4"/>
      <c r="E50" s="115"/>
      <c r="F50" s="116"/>
      <c r="G50" s="117"/>
      <c r="H50" s="116"/>
      <c r="I50" s="117"/>
      <c r="J50" s="116"/>
      <c r="K50" s="117"/>
      <c r="L50" s="21"/>
      <c r="M50" s="43"/>
      <c r="N50" s="43"/>
      <c r="O50" s="43"/>
      <c r="P50" s="43"/>
      <c r="Q50" s="43"/>
      <c r="R50" s="43"/>
      <c r="S50" s="43"/>
      <c r="T50" s="43"/>
      <c r="U50" s="43"/>
      <c r="V50" s="43"/>
      <c r="W50" s="43"/>
      <c r="X50" s="43"/>
      <c r="Y50" s="43"/>
      <c r="Z50" s="43"/>
    </row>
    <row r="51" spans="1:26" ht="18.75" customHeight="1" x14ac:dyDescent="0.15">
      <c r="A51" s="22" t="s">
        <v>448</v>
      </c>
      <c r="B51" s="96" t="s">
        <v>464</v>
      </c>
      <c r="C51" s="96"/>
      <c r="D51" s="96"/>
      <c r="E51" s="96"/>
      <c r="F51" s="96"/>
      <c r="G51" s="96"/>
      <c r="H51" s="96"/>
      <c r="I51" s="96"/>
      <c r="J51" s="96"/>
      <c r="K51" s="96"/>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7" t="s">
        <v>10</v>
      </c>
      <c r="C53" s="97"/>
      <c r="D53" s="97"/>
      <c r="E53" s="97"/>
      <c r="F53" s="97"/>
      <c r="G53" s="97"/>
      <c r="H53" s="97"/>
      <c r="I53" s="97"/>
      <c r="J53" s="97"/>
      <c r="K53" s="9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8" t="s">
        <v>9</v>
      </c>
      <c r="C55" s="98"/>
      <c r="D55" s="98"/>
      <c r="E55" s="98"/>
      <c r="F55" s="38" t="s">
        <v>6</v>
      </c>
      <c r="G55" s="99">
        <f>F13</f>
        <v>2</v>
      </c>
      <c r="H55" s="100"/>
      <c r="I55" s="20" t="s">
        <v>7</v>
      </c>
      <c r="J55" s="99">
        <f>I13</f>
        <v>2</v>
      </c>
      <c r="K55" s="100"/>
      <c r="L55" s="19"/>
      <c r="M55" s="32"/>
      <c r="W55" s="32"/>
      <c r="X55" s="32"/>
      <c r="Y55" s="32"/>
    </row>
    <row r="56" spans="1:26" ht="16.899999999999999" customHeight="1" x14ac:dyDescent="0.15">
      <c r="A56" s="19"/>
      <c r="B56" s="94" t="s">
        <v>8</v>
      </c>
      <c r="C56" s="94"/>
      <c r="D56" s="94"/>
      <c r="E56" s="94"/>
      <c r="F56" s="94"/>
      <c r="G56" s="95" t="str">
        <f>E17</f>
        <v>必須</v>
      </c>
      <c r="H56" s="95"/>
      <c r="I56" s="95"/>
      <c r="J56" s="95"/>
      <c r="K56" s="95"/>
      <c r="L56" s="19"/>
      <c r="M56" s="32"/>
      <c r="W56" s="32"/>
      <c r="X56" s="32"/>
      <c r="Y56" s="32"/>
    </row>
    <row r="57" spans="1:26" ht="16.899999999999999" customHeight="1" x14ac:dyDescent="0.15">
      <c r="A57" s="19"/>
      <c r="B57" s="94" t="s">
        <v>12</v>
      </c>
      <c r="C57" s="94"/>
      <c r="D57" s="94"/>
      <c r="E57" s="94"/>
      <c r="F57" s="94"/>
      <c r="G57" s="95">
        <f>J17</f>
        <v>10</v>
      </c>
      <c r="H57" s="95"/>
      <c r="I57" s="95"/>
      <c r="J57" s="95"/>
      <c r="K57" s="95"/>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BC4" sqref="BC4"/>
    </sheetView>
  </sheetViews>
  <sheetFormatPr defaultRowHeight="13.5" x14ac:dyDescent="0.15"/>
  <cols>
    <col min="6" max="6" width="17.25" bestFit="1" customWidth="1"/>
    <col min="7" max="7" width="31.75" bestFit="1" customWidth="1"/>
  </cols>
  <sheetData>
    <row r="1" spans="1:55" x14ac:dyDescent="0.15">
      <c r="AJ1" s="200" t="s">
        <v>606</v>
      </c>
      <c r="AK1" s="200"/>
      <c r="AL1" s="200"/>
      <c r="AM1" s="200"/>
      <c r="AN1" s="200"/>
      <c r="AO1" s="200" t="s">
        <v>607</v>
      </c>
      <c r="AP1" s="200"/>
      <c r="AQ1" s="200"/>
      <c r="AR1" s="200"/>
      <c r="AS1" s="200"/>
      <c r="AT1" s="200" t="s">
        <v>608</v>
      </c>
      <c r="AU1" s="200"/>
      <c r="AV1" s="200"/>
      <c r="AW1" s="200"/>
      <c r="AX1" s="200"/>
      <c r="AY1" s="200" t="s">
        <v>609</v>
      </c>
      <c r="AZ1" s="200"/>
      <c r="BA1" s="200"/>
      <c r="BB1" s="200"/>
      <c r="BC1" s="200"/>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3" t="s">
        <v>430</v>
      </c>
      <c r="AK2" s="93" t="s">
        <v>433</v>
      </c>
      <c r="AL2" s="93" t="s">
        <v>431</v>
      </c>
      <c r="AM2" s="93" t="s">
        <v>432</v>
      </c>
      <c r="AN2" s="93" t="s">
        <v>434</v>
      </c>
      <c r="AO2" s="93" t="s">
        <v>430</v>
      </c>
      <c r="AP2" s="93" t="s">
        <v>433</v>
      </c>
      <c r="AQ2" s="93" t="s">
        <v>431</v>
      </c>
      <c r="AR2" s="93" t="s">
        <v>432</v>
      </c>
      <c r="AS2" s="93" t="s">
        <v>434</v>
      </c>
      <c r="AT2" s="93" t="s">
        <v>430</v>
      </c>
      <c r="AU2" s="93" t="s">
        <v>433</v>
      </c>
      <c r="AV2" s="93" t="s">
        <v>431</v>
      </c>
      <c r="AW2" s="93" t="s">
        <v>432</v>
      </c>
      <c r="AX2" s="93" t="s">
        <v>434</v>
      </c>
      <c r="AY2" s="93" t="s">
        <v>430</v>
      </c>
      <c r="AZ2" s="93" t="s">
        <v>433</v>
      </c>
      <c r="BA2" s="93" t="s">
        <v>431</v>
      </c>
      <c r="BB2" s="93" t="s">
        <v>432</v>
      </c>
      <c r="BC2" s="93" t="s">
        <v>434</v>
      </c>
    </row>
    <row r="3" spans="1:55" ht="13.5" customHeight="1" x14ac:dyDescent="0.15">
      <c r="A3" s="71" t="str">
        <f>①会場条件に係るヒアリングシート!C2</f>
        <v>K133</v>
      </c>
      <c r="B3" s="71" t="str">
        <f>①会場条件に係るヒアリングシート!E2</f>
        <v>伝統芸能分野</v>
      </c>
      <c r="C3" s="71" t="str">
        <f>①会場条件に係るヒアリングシート!G2</f>
        <v>邦楽</v>
      </c>
      <c r="D3" s="71" t="str">
        <f>①会場条件に係るヒアリングシート!I2</f>
        <v>C区分</v>
      </c>
      <c r="E3" s="71" t="str">
        <f>①会場条件に係るヒアリングシート!K2</f>
        <v>B</v>
      </c>
      <c r="F3" s="71" t="str">
        <f>①会場条件に係るヒアリングシート!C3</f>
        <v>創作和太鼓集団　打鼓音</v>
      </c>
      <c r="G3" s="71" t="str">
        <f>①会場条件に係るヒアリングシート!H3</f>
        <v>特定非営利活動法人打鼓音</v>
      </c>
      <c r="H3" s="71" t="str">
        <f>①会場条件に係るヒアリングシート!E9</f>
        <v>制限なし</v>
      </c>
      <c r="I3" s="71" t="str">
        <f>①会場条件に係るヒアリングシート!J9</f>
        <v>不問</v>
      </c>
      <c r="J3" s="71" t="str">
        <f>①会場条件に係るヒアリングシート!F10</f>
        <v>不問</v>
      </c>
      <c r="K3" s="71" t="str">
        <f>①会場条件に係るヒアリングシート!I10</f>
        <v>不問</v>
      </c>
      <c r="L3" s="71" t="str">
        <f>①会場条件に係るヒアリングシート!F11</f>
        <v>不問</v>
      </c>
      <c r="M3" s="71" t="str">
        <f>①会場条件に係るヒアリングシート!F12</f>
        <v>条件が合えば可</v>
      </c>
      <c r="N3" s="71" t="str">
        <f>①会場条件に係るヒアリングシート!J12</f>
        <v>可</v>
      </c>
      <c r="O3" s="71">
        <f>①会場条件に係るヒアリングシート!F13</f>
        <v>1.5</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2</v>
      </c>
      <c r="Z3" s="71">
        <f>①会場条件に係るヒアリングシート!F19</f>
        <v>1.9</v>
      </c>
      <c r="AA3" s="71">
        <f>①会場条件に係るヒアリングシート!I19</f>
        <v>4.9000000000000004</v>
      </c>
      <c r="AB3" s="71" t="str">
        <f>①会場条件に係るヒアリングシート!E20</f>
        <v>車両については車高2.3mの車両を使用します。</v>
      </c>
      <c r="AC3" s="71" t="str">
        <f>①会場条件に係るヒアリングシート!E25</f>
        <v>要</v>
      </c>
      <c r="AD3" s="71" t="str">
        <f>①会場条件に係るヒアリングシート!E26</f>
        <v>車両が学校に入る入口と学校内移動経路をご教示ください</v>
      </c>
      <c r="AE3" s="71" t="str">
        <f>①会場条件に係るヒアリングシート!C33</f>
        <v>学校の音響を使用したい（マイク2本）</v>
      </c>
      <c r="AF3" s="71" t="str">
        <f>①会場条件に係るヒアリングシート!C34</f>
        <v>マイクスタンドを使用したい（1本）
※ワークショップ・本公演ともに使用</v>
      </c>
      <c r="AG3" s="71" t="str">
        <f>①会場条件に係るヒアリングシート!C35</f>
        <v>舞台上の吊物バトンを使用したい
※当団体の垂れ幕をしようします</v>
      </c>
      <c r="AH3" s="71" t="str">
        <f>①会場条件に係るヒアリングシート!C36</f>
        <v>カラーコーンを使用したい（2本～4本）
※本公演時の生徒着席目安で使用します</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f>①会場条件に係るヒアリングシート!C49</f>
        <v>0</v>
      </c>
      <c r="AU3" s="92">
        <f>①会場条件に係るヒアリングシート!D49</f>
        <v>0</v>
      </c>
      <c r="AV3" s="92">
        <f>①会場条件に係るヒアリングシート!F49</f>
        <v>0</v>
      </c>
      <c r="AW3" s="92">
        <f>①会場条件に係るヒアリングシート!H49</f>
        <v>0</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2024-12-12T03:22:25Z</dcterms:modified>
</cp:coreProperties>
</file>