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<sst xmlns="http://schemas.openxmlformats.org/spreadsheetml/2006/main" count="1465" uniqueCount="624">
  <si>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</si>
  <si>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</si>
  <si>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</si>
  <si>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</si>
  <si>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</si>
  <si>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</si>
  <si>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</si>
  <si>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</si>
  <si>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</si>
  <si>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</si>
  <si>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</si>
  <si>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</si>
  <si>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</si>
  <si>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</si>
  <si>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</si>
  <si>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</si>
  <si>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</si>
  <si>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</si>
  <si>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</si>
  <si>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</si>
  <si>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</si>
  <si>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</si>
  <si>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</si>
  <si>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</si>
  <si>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</si>
  <si>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</si>
  <si>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</si>
  <si>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</si>
  <si>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</si>
  <si>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</si>
  <si>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</si>
  <si>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</si>
  <si>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</si>
  <si>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</si>
  <si>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</si>
  <si>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</si>
  <si>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</si>
  <si>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</si>
  <si>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</si>
  <si>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</si>
  <si>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</si>
  <si>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</si>
  <si>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</si>
  <si>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</si>
  <si>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</si>
  <si>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</si>
  <si>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</si>
  <si>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</si>
  <si>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</si>
  <si>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</si>
  <si>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</si>
  <si>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</si>
  <si>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</si>
  <si>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</si>
  <si>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</si>
  <si>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</si>
  <si>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</si>
  <si>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</si>
  <si>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</si>
  <si>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</si>
  <si>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</si>
  <si>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</si>
  <si>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</si>
  <si>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</si>
  <si>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</si>
  <si>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</si>
  <si>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</si>
  <si>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</si>
  <si>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</si>
  <si>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</si>
  <si>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</si>
  <si>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</si>
  <si>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</si>
  <si>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</si>
  <si>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</si>
  <si>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</si>
  <si>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</si>
  <si>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</si>
  <si>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</si>
  <si>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</si>
  <si>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</si>
  <si>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</si>
  <si>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</si>
  <si>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</si>
  <si>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</si>
  <si>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</si>
  <si>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</si>
  <si>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</si>
  <si>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</si>
  <si>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</si>
  <si>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</si>
  <si>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</si>
  <si>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</si>
  <si>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</si>
  <si>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</si>
  <si>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</si>
  <si>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</si>
  <si>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</si>
  <si>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</si>
  <si>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</si>
  <si>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</si>
  <si>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</si>
  <si>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</si>
  <si>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</si>
  <si>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</si>
  <si>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</si>
  <si>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</si>
  <si>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</si>
  <si>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</si>
  <si>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</si>
  <si>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</si>
  <si>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</si>
  <si>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</si>
  <si>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</si>
  <si>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</si>
  <si>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</si>
  <si>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</si>
  <si>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</si>
  <si>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</si>
  <si>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</si>
  <si>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</si>
  <si>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</si>
  <si>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</si>
  <si>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</si>
  <si>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</si>
  <si>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</si>
  <si>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</si>
  <si>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</si>
  <si>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</si>
  <si>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</si>
  <si>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</si>
  <si>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</si>
  <si>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</si>
  <si>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</si>
  <si>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</si>
  <si>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</si>
  <si>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</si>
  <si>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</si>
  <si>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</si>
  <si>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</si>
  <si>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</si>
  <si>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</si>
  <si>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</si>
  <si>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</si>
  <si>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</si>
  <si>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</si>
  <si>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</si>
  <si>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</si>
  <si>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</si>
  <si>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</si>
  <si>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</si>
  <si>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</si>
  <si>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</si>
  <si>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</si>
  <si>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</si>
  <si>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</si>
  <si>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</si>
  <si>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</si>
  <si>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</si>
  <si>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</si>
  <si>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</si>
  <si>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</si>
  <si>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</si>
  <si>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</si>
  <si>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</si>
  <si>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</si>
  <si>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</si>
  <si>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</si>
  <si>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</si>
  <si>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</si>
  <si>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</si>
  <si>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</si>
  <si>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</si>
  <si>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</si>
  <si>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</si>
  <si>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</si>
  <si>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</si>
  <si>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</si>
  <si>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</si>
  <si>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</si>
  <si>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</si>
  <si>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</si>
  <si>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</si>
  <si>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</si>
  <si>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</si>
  <si>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</si>
  <si>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</si>
  <si>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</si>
  <si>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</si>
  <si>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</si>
  <si>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</si>
  <si>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</si>
  <si>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</si>
  <si>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</si>
  <si>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</si>
  <si>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</si>
  <si>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</si>
  <si>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</si>
  <si>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</si>
  <si>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</si>
  <si>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</si>
  <si>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</si>
  <si>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</si>
  <si>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</si>
  <si>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</si>
  <si>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</si>
  <si>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</si>
  <si>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</si>
  <si>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</si>
  <si>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</si>
  <si>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</si>
  <si>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</si>
  <si>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</si>
  <si>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</si>
  <si>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</si>
  <si>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</si>
  <si>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</si>
  <si>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</si>
  <si>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</si>
  <si>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</si>
  <si>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</si>
  <si>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</si>
  <si>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</si>
  <si>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</si>
  <si>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</si>
  <si>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</si>
  <si>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</si>
  <si>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</si>
  <si>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</si>
  <si>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</si>
  <si>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</si>
  <si>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</si>
  <si>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</si>
  <si>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</si>
  <si>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</si>
  <si>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</si>
  <si>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</si>
  <si>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</si>
  <si>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</si>
  <si>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</si>
  <si>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</si>
  <si>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</si>
  <si>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</si>
  <si>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</si>
  <si>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</si>
  <si>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</si>
  <si>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</si>
  <si>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</si>
  <si>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</si>
  <si>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</si>
  <si>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</si>
  <si>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</si>
  <si>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</si>
  <si>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</si>
  <si>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</si>
  <si>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</si>
  <si>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</si>
  <si>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</si>
  <si>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</si>
  <si>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</si>
  <si>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</si>
  <si>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</si>
  <si>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</si>
  <si>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</si>
  <si>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</si>
  <si>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</si>
  <si>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</si>
  <si>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</si>
  <si>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</si>
  <si>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</si>
  <si>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</si>
  <si>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</si>
  <si>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</si>
  <si>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</si>
  <si>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</si>
  <si>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</si>
  <si>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</si>
  <si>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</si>
  <si>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</si>
  <si>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</si>
  <si>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</si>
  <si>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</si>
  <si>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</si>
  <si>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</si>
  <si>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</si>
  <si>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</si>
  <si>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</si>
  <si>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</si>
  <si>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</si>
  <si>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</si>
  <si>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</si>
  <si>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</si>
  <si>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</si>
  <si>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</si>
  <si>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</si>
  <si>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</si>
  <si>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</si>
  <si>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</si>
  <si>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</si>
  <si>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</si>
  <si>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</si>
  <si>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</si>
  <si>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</si>
  <si>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</si>
  <si>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</si>
  <si>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</si>
  <si>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</si>
  <si>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</si>
  <si>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</si>
  <si>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</si>
  <si>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</si>
  <si>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</si>
  <si>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</si>
  <si>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</si>
  <si>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</si>
  <si>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</si>
  <si>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</si>
  <si>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</si>
  <si>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</si>
  <si>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</si>
  <si>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</si>
  <si>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</si>
  <si>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</si>
  <si>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</si>
  <si>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</si>
  <si>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</si>
  <si>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</si>
  <si>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</si>
  <si>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</si>
  <si>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</si>
  <si>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</si>
  <si>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</si>
  <si>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</si>
  <si>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</si>
  <si>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</si>
  <si>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</si>
  <si>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</si>
  <si>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</si>
  <si>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</si>
  <si>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</si>
  <si>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</si>
  <si>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</si>
  <si>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</si>
  <si>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</si>
  <si>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</si>
  <si>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</si>
  <si>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</si>
  <si>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</si>
  <si>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</si>
  <si>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</si>
  <si>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</si>
  <si>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</si>
  <si>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</si>
  <si>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</si>
  <si>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</si>
  <si>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</si>
  <si>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</si>
  <si>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</si>
  <si>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</si>
  <si>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</si>
  <si>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</si>
  <si>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</si>
  <si>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</si>
  <si>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</si>
  <si>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</si>
  <si>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</si>
  <si>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</si>
  <si>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</si>
  <si>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</si>
  <si>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</si>
  <si>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</si>
  <si>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</si>
  <si>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</si>
  <si>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</si>
  <si>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</si>
  <si>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</si>
  <si>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</si>
  <si>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</si>
  <si>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</si>
  <si>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</si>
  <si>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</si>
  <si>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</si>
  <si>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</si>
  <si>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</si>
  <si>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</si>
  <si>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</si>
  <si>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</si>
  <si>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</si>
  <si>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</si>
  <si>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</si>
  <si>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</si>
  <si>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</si>
  <si>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</si>
  <si>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</si>
  <si>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</si>
  <si>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</si>
  <si>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</si>
  <si>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</si>
  <si>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</si>
  <si>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</si>
  <si>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</si>
  <si>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</si>
  <si>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</si>
  <si>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</si>
  <si>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</si>
  <si>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</si>
  <si>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</si>
  <si>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</si>
  <si>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</si>
  <si>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</si>
  <si>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</si>
  <si>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</si>
  <si>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</si>
  <si>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</si>
  <si>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</si>
  <si>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</si>
  <si>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</si>
  <si>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</si>
  <si>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</si>
  <si>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</si>
  <si>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</si>
  <si>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</si>
  <si>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</si>
  <si>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</si>
  <si>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</si>
  <si>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</si>
  <si>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</si>
  <si>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</si>
  <si>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</si>
  <si>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</si>
  <si>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</si>
  <si>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</si>
  <si>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</si>
  <si>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</si>
  <si>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</si>
  <si>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</si>
  <si>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</si>
  <si>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</si>
  <si>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</si>
  <si>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</si>
  <si>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</si>
  <si>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</si>
  <si>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</si>
  <si>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</si>
  <si>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</si>
  <si>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</si>
  <si>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</si>
  <si>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</si>
  <si>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</si>
  <si>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</si>
  <si>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</si>
  <si>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</si>
  <si>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</si>
  <si>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</si>
  <si>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</si>
  <si>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</si>
  <si>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</si>
  <si>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</si>
  <si>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</si>
  <si>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</si>
  <si>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</si>
  <si>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</si>
  <si>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</si>
  <si>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</si>
  <si>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</si>
  <si>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</si>
  <si>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</si>
  <si>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</si>
  <si>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</si>
  <si>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</si>
  <si>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</si>
  <si>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</si>
  <si>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</si>
  <si>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</si>
  <si>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</si>
  <si>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</si>
  <si>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</si>
  <si>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</si>
  <si>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</si>
  <si>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</si>
  <si>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</si>
  <si>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</si>
  <si>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</si>
  <si>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</si>
  <si>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</si>
  <si>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</si>
  <si>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</si>
  <si>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</si>
  <si>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</si>
  <si>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</si>
  <si>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</si>
  <si>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</si>
  <si>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</si>
  <si>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</si>
  <si>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</si>
  <si>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</si>
  <si>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</si>
  <si>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</si>
  <si>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</si>
  <si>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</si>
  <si>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</si>
  <si>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</si>
  <si>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</si>
  <si>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</si>
  <si>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</si>
  <si>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</si>
  <si>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</si>
  <si>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</si>
  <si>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</si>
  <si>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</si>
  <si>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</si>
  <si>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</si>
  <si>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</si>
  <si>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</si>
  <si>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</si>
  <si>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</si>
  <si>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</si>
  <si>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</si>
  <si>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</si>
  <si>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</si>
  <si>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</si>
  <si>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</si>
  <si>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</si>
  <si>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</si>
  <si>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</si>
  <si>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</si>
  <si>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</si>
  <si>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</si>
  <si>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</si>
  <si>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</si>
  <si>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</si>
  <si>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</si>
  <si>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</si>
  <si>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</si>
  <si>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</si>
  <si>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</si>
  <si>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</si>
  <si>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</si>
  <si>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</si>
  <si>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</si>
  <si>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</si>
  <si>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</si>
  <si>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</si>
  <si>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</si>
  <si>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</si>
  <si>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</si>
  <si>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</si>
  <si>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</si>
  <si>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</si>
  <si>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</si>
  <si>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</si>
  <si>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</si>
  <si>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</si>
  <si>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</si>
  <si>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</si>
  <si>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</si>
  <si>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</si>
  <si>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</si>
  <si>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</si>
  <si>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</si>
  <si>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</si>
  <si>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</si>
  <si>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</si>
  <si>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</si>
  <si>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</si>
  <si>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</si>
  <si>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</si>
  <si>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</si>
  <si>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</si>
  <si>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</si>
  <si>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</si>
  <si>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</si>
  <si>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</si>
  <si>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</si>
  <si>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</si>
  <si>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</si>
  <si>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</si>
  <si>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</si>
  <si>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</si>
  <si>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</si>
  <si>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</si>
  <si>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</si>
  <si>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</si>
  <si>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</si>
  <si>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</si>
  <si>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</si>
  <si>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</si>
  <si>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</si>
  <si>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</si>
  <si>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</si>
  <si>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</si>
  <si>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</si>
  <si>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</si>
  <si>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</si>
  <si>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</si>
  <si>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</si>
  <si>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</si>
  <si>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</si>
  <si>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</si>
  <si>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</si>
  <si>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</si>
  <si>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</si>
  <si>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</si>
  <si>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</si>
  <si>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</si>
  <si>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</si>
  <si>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</si>
  <si>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</si>
  <si>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</si>
  <si>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</si>
  <si>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</si>
  <si>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</si>
  <si>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</si>
  <si>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</si>
  <si>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</si>
  <si>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不可</t>
  </si>
  <si>
    <t>不要</t>
  </si>
  <si>
    <t>有無さえ分ればよい</t>
  </si>
  <si>
    <t>使わない</t>
  </si>
  <si>
    <t>応相談</t>
  </si>
  <si>
    <t>ハイエース</t>
  </si>
  <si>
    <t>３０分</t>
    <phoneticPr fontId="1"/>
  </si>
  <si>
    <t>本番直前の３０分</t>
    <phoneticPr fontId="1"/>
  </si>
  <si>
    <t>ワークショップで作ったセリフと動きのリハーサルをします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</si>
</sst>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１０　　ｍ</a:t>
            </a:r>
          </a:p>
        </xdr:txBody>
      </xdr:sp>
    </xdr:grpSp>
    <xdr:clientData/>
  </xdr:twoCellAnchor>
  <xdr:twoCellAnchor>
    <xdr:from>
      <xdr:col>3</xdr:col>
      <xdr:colOff>38100</xdr:colOff>
      <xdr:row>80</xdr:row>
      <xdr:rowOff>113999</xdr:rowOff>
    </xdr:from>
    <xdr:to>
      <xdr:col>9</xdr:col>
      <xdr:colOff>323850</xdr:colOff>
      <xdr:row>89</xdr:row>
      <xdr:rowOff>171451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5098074"/>
          <a:ext cx="4743450" cy="200055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１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32691</xdr:colOff>
      <xdr:row>93</xdr:row>
      <xdr:rowOff>69160</xdr:rowOff>
    </xdr:from>
    <xdr:ext cx="4196409" cy="544893"/>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2442516" y="27872635"/>
          <a:ext cx="4196409" cy="5448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搬入口や児童入場口はどこでも構いません</a:t>
          </a:r>
          <a:endParaRPr kumimoji="1" lang="en-US" altLang="ja-JP" sz="1400"/>
        </a:p>
        <a:p>
          <a:endParaRPr kumimoji="1" lang="ja-JP" altLang="en-US" sz="1400"/>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4</xdr:col>
      <xdr:colOff>209550</xdr:colOff>
      <xdr:row>62</xdr:row>
      <xdr:rowOff>0</xdr:rowOff>
    </xdr:from>
    <xdr:ext cx="2871176" cy="559127"/>
    <xdr:sp macro="" textlink="">
      <xdr:nvSpPr>
        <xdr:cNvPr id="96" name="テキスト ボックス 95">
          <a:extLst>
            <a:ext uri="{FF2B5EF4-FFF2-40B4-BE49-F238E27FC236}">
              <a16:creationId xmlns:a16="http://schemas.microsoft.com/office/drawing/2014/main" id="{A9D04331-9BE9-425E-9455-376435BE50A4}"/>
            </a:ext>
          </a:extLst>
        </xdr:cNvPr>
        <xdr:cNvSpPr txBox="1"/>
      </xdr:nvSpPr>
      <xdr:spPr>
        <a:xfrm>
          <a:off x="2619375" y="21031200"/>
          <a:ext cx="2871176"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緞帳があれば、楽屋として使用</a:t>
          </a:r>
          <a:endParaRPr kumimoji="1" lang="en-US" altLang="ja-JP" sz="1400"/>
        </a:p>
        <a:p>
          <a:r>
            <a:rPr kumimoji="1" lang="ja-JP" altLang="en-US" sz="1400"/>
            <a:t>なければ舞台袖を使用いたします。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9" zoomScale="106" zoomScaleNormal="106" zoomScaleSheetLayoutView="106" workbookViewId="0">
      <selection activeCell="H50" sqref="H50:I5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587</v>
      </c>
      <c r="D2" s="27" t="s">
        <v>5</v>
      </c>
      <c r="E2" s="29" t="str">
        <f>VLOOKUP($C$2,'R7_制作団体一覧'!A:H,2,FALSE)</f>
        <v>演劇</v>
      </c>
      <c r="F2" s="26" t="s">
        <v>2</v>
      </c>
      <c r="G2" s="30" t="str">
        <f>VLOOKUP($C$2,'R7_制作団体一覧'!A:H,3,FALSE)</f>
        <v>演劇</v>
      </c>
      <c r="H2" s="27" t="s">
        <v>20</v>
      </c>
      <c r="I2" s="29" t="str">
        <f>VLOOKUP($C$2,'R7_制作団体一覧'!A:H,5,FALSE)</f>
        <v>C区分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演劇集団円</v>
      </c>
      <c r="D3" s="97"/>
      <c r="E3" s="97"/>
      <c r="F3" s="97"/>
      <c r="G3" s="27" t="s">
        <v>4</v>
      </c>
      <c r="H3" s="98" t="str">
        <f>VLOOKUP($C$2,'R7_制作団体一覧'!A:H,7,FALSE)</f>
        <v>株式会社演劇集団円</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30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617</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618</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616</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619</v>
      </c>
      <c r="F17" s="124"/>
      <c r="G17" s="138" t="s">
        <v>53</v>
      </c>
      <c r="H17" s="139"/>
      <c r="I17" s="139"/>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620</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1.7</v>
      </c>
      <c r="G19" s="63" t="s">
        <v>40</v>
      </c>
      <c r="H19" s="64" t="s">
        <v>55</v>
      </c>
      <c r="I19" s="62">
        <v>4.5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621</v>
      </c>
      <c r="E49" s="160"/>
      <c r="F49" s="161" t="s">
        <v>622</v>
      </c>
      <c r="G49" s="162"/>
      <c r="H49" s="161" t="s">
        <v>623</v>
      </c>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1.8</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20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C2" sqref="C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K135</v>
      </c>
      <c r="B3" s="71" t="str">
        <f>①会場条件に係るヒアリングシート!E2</f>
        <v>演劇</v>
      </c>
      <c r="C3" s="71" t="str">
        <f>①会場条件に係るヒアリングシート!G2</f>
        <v>演劇</v>
      </c>
      <c r="D3" s="71" t="str">
        <f>①会場条件に係るヒアリングシート!I2</f>
        <v>C区分</v>
      </c>
      <c r="E3" s="71" t="str">
        <f>①会場条件に係るヒアリングシート!K2</f>
        <v>C</v>
      </c>
      <c r="F3" s="71" t="str">
        <f>①会場条件に係るヒアリングシート!C3</f>
        <v>演劇集団円</v>
      </c>
      <c r="G3" s="71" t="str">
        <f>①会場条件に係るヒアリングシート!H3</f>
        <v>株式会社演劇集団円</v>
      </c>
      <c r="H3" s="71" t="str">
        <f>①会場条件に係るヒアリングシート!E9</f>
        <v>制限なし</v>
      </c>
      <c r="I3" s="71">
        <f>①会場条件に係るヒアリングシート!J9</f>
        <v>30</v>
      </c>
      <c r="J3" s="71">
        <f>①会場条件に係るヒアリングシート!F10</f>
        <v>10</v>
      </c>
      <c r="K3" s="71">
        <f>①会場条件に係るヒアリングシート!I10</f>
        <v>10</v>
      </c>
      <c r="L3" s="71">
        <f>①会場条件に係るヒアリングシート!F11</f>
        <v>3</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不要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20</v>
      </c>
      <c r="X3" s="71" t="str">
        <f>①会場条件に係るヒアリングシート!E18</f>
        <v>ハイエース</v>
      </c>
      <c r="Y3" s="71">
        <f>①会場条件に係るヒアリングシート!H18</f>
        <v>1</v>
      </c>
      <c r="Z3" s="71">
        <f>①会場条件に係るヒアリングシート!F19</f>
        <v>1.7</v>
      </c>
      <c r="AA3" s="71">
        <f>①会場条件に係るヒアリングシート!I19</f>
        <v>4.5</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３０分</v>
      </c>
      <c r="AV3" s="90" t="str">
        <f>①会場条件に係るヒアリングシート!F49</f>
        <v>本番直前の３０分</v>
      </c>
      <c r="AW3" s="90" t="str">
        <f>①会場条件に係るヒアリングシート!H49</f>
        <v>ワークショップで作ったセリフと動きのリハーサルをします</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2024-12-11T07:52:19Z</dcterms:modified>
</cp:coreProperties>
</file>