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①会場条件に係るヒアリングシート!$A$1:$L$205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<sst xmlns="http://schemas.openxmlformats.org/spreadsheetml/2006/main" count="1467" uniqueCount="625">
  <si>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</si>
  <si>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</si>
  <si>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</si>
  <si>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</si>
  <si>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</si>
  <si>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</si>
  <si>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</si>
  <si>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</si>
  <si>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</si>
  <si>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</si>
  <si>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</si>
  <si>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</si>
  <si>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</si>
  <si>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</si>
  <si>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</si>
  <si>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</si>
  <si>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</si>
  <si>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</si>
  <si>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</si>
  <si>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</si>
  <si>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</si>
  <si>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</si>
  <si>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</si>
  <si>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</si>
  <si>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</si>
  <si>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</si>
  <si>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</si>
  <si>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</si>
  <si>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</si>
  <si>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</si>
  <si>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</si>
  <si>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</si>
  <si>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</si>
  <si>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</si>
  <si>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</si>
  <si>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</si>
  <si>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</si>
  <si>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</si>
  <si>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</si>
  <si>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</si>
  <si>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</si>
  <si>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</si>
  <si>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</si>
  <si>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</si>
  <si>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</si>
  <si>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</si>
  <si>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</si>
  <si>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</si>
  <si>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</si>
  <si>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</si>
  <si>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</si>
  <si>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</si>
  <si>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</si>
  <si>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</si>
  <si>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</si>
  <si>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</si>
  <si>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</si>
  <si>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</si>
  <si>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</si>
  <si>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</si>
  <si>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</si>
  <si>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</si>
  <si>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</si>
  <si>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</si>
  <si>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</si>
  <si>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</si>
  <si>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</si>
  <si>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</si>
  <si>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</si>
  <si>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</si>
  <si>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</si>
  <si>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</si>
  <si>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</si>
  <si>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</si>
  <si>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</si>
  <si>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</si>
  <si>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</si>
  <si>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</si>
  <si>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</si>
  <si>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</si>
  <si>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</si>
  <si>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</si>
  <si>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</si>
  <si>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</si>
  <si>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</si>
  <si>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</si>
  <si>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</si>
  <si>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</si>
  <si>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</si>
  <si>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</si>
  <si>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</si>
  <si>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</si>
  <si>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</si>
  <si>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</si>
  <si>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</si>
  <si>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</si>
  <si>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</si>
  <si>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</si>
  <si>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</si>
  <si>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</si>
  <si>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</si>
  <si>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</si>
  <si>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</si>
  <si>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</si>
  <si>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</si>
  <si>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</si>
  <si>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</si>
  <si>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</si>
  <si>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</si>
  <si>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</si>
  <si>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</si>
  <si>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</si>
  <si>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</si>
  <si>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</si>
  <si>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</si>
  <si>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</si>
  <si>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</si>
  <si>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</si>
  <si>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</si>
  <si>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</si>
  <si>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</si>
  <si>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</si>
  <si>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</si>
  <si>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</si>
  <si>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</si>
  <si>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</si>
  <si>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</si>
  <si>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</si>
  <si>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</si>
  <si>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</si>
  <si>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</si>
  <si>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</si>
  <si>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</si>
  <si>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</si>
  <si>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</si>
  <si>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</si>
  <si>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</si>
  <si>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</si>
  <si>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</si>
  <si>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</si>
  <si>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</si>
  <si>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</si>
  <si>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</si>
  <si>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</si>
  <si>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</si>
  <si>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</si>
  <si>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</si>
  <si>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</si>
  <si>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</si>
  <si>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</si>
  <si>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</si>
  <si>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</si>
  <si>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</si>
  <si>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</si>
  <si>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</si>
  <si>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</si>
  <si>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</si>
  <si>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</si>
  <si>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</si>
  <si>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</si>
  <si>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</si>
  <si>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</si>
  <si>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</si>
  <si>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</si>
  <si>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</si>
  <si>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</si>
  <si>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</si>
  <si>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</si>
  <si>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</si>
  <si>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</si>
  <si>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</si>
  <si>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</si>
  <si>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</si>
  <si>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</si>
  <si>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</si>
  <si>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</si>
  <si>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</si>
  <si>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</si>
  <si>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</si>
  <si>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</si>
  <si>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</si>
  <si>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</si>
  <si>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</si>
  <si>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</si>
  <si>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</si>
  <si>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</si>
  <si>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</si>
  <si>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</si>
  <si>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</si>
  <si>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</si>
  <si>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</si>
  <si>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</si>
  <si>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</si>
  <si>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</si>
  <si>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</si>
  <si>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</si>
  <si>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</si>
  <si>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</si>
  <si>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</si>
  <si>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</si>
  <si>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</si>
  <si>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</si>
  <si>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</si>
  <si>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</si>
  <si>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</si>
  <si>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</si>
  <si>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</si>
  <si>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</si>
  <si>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</si>
  <si>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</si>
  <si>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</si>
  <si>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</si>
  <si>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</si>
  <si>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</si>
  <si>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</si>
  <si>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</si>
  <si>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</si>
  <si>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</si>
  <si>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</si>
  <si>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</si>
  <si>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</si>
  <si>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</si>
  <si>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</si>
  <si>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</si>
  <si>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</si>
  <si>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</si>
  <si>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</si>
  <si>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</si>
  <si>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</si>
  <si>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</si>
  <si>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</si>
  <si>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</si>
  <si>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</si>
  <si>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</si>
  <si>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</si>
  <si>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</si>
  <si>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</si>
  <si>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</si>
  <si>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</si>
  <si>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</si>
  <si>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</si>
  <si>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</si>
  <si>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</si>
  <si>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</si>
  <si>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</si>
  <si>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</si>
  <si>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</si>
  <si>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</si>
  <si>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</si>
  <si>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</si>
  <si>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</si>
  <si>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</si>
  <si>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</si>
  <si>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</si>
  <si>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</si>
  <si>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</si>
  <si>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</si>
  <si>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</si>
  <si>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</si>
  <si>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</si>
  <si>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</si>
  <si>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</si>
  <si>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</si>
  <si>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</si>
  <si>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</si>
  <si>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</si>
  <si>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</si>
  <si>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</si>
  <si>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</si>
  <si>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</si>
  <si>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</si>
  <si>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</si>
  <si>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</si>
  <si>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</si>
  <si>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</si>
  <si>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</si>
  <si>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</si>
  <si>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</si>
  <si>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</si>
  <si>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</si>
  <si>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</si>
  <si>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</si>
  <si>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</si>
  <si>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</si>
  <si>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</si>
  <si>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</si>
  <si>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</si>
  <si>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</si>
  <si>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</si>
  <si>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</si>
  <si>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</si>
  <si>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</si>
  <si>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</si>
  <si>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</si>
  <si>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</si>
  <si>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</si>
  <si>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</si>
  <si>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</si>
  <si>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</si>
  <si>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</si>
  <si>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</si>
  <si>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</si>
  <si>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</si>
  <si>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</si>
  <si>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</si>
  <si>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</si>
  <si>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</si>
  <si>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</si>
  <si>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</si>
  <si>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</si>
  <si>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</si>
  <si>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</si>
  <si>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</si>
  <si>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</si>
  <si>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</si>
  <si>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</si>
  <si>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</si>
  <si>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</si>
  <si>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</si>
  <si>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</si>
  <si>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</si>
  <si>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</si>
  <si>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</si>
  <si>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</si>
  <si>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</si>
  <si>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</si>
  <si>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</si>
  <si>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</si>
  <si>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</si>
  <si>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</si>
  <si>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</si>
  <si>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</si>
  <si>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</si>
  <si>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</si>
  <si>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</si>
  <si>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</si>
  <si>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</si>
  <si>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</si>
  <si>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</si>
  <si>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</si>
  <si>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</si>
  <si>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</si>
  <si>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</si>
  <si>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</si>
  <si>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</si>
  <si>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</si>
  <si>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</si>
  <si>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</si>
  <si>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</si>
  <si>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</si>
  <si>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</si>
  <si>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</si>
  <si>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</si>
  <si>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</si>
  <si>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</si>
  <si>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</si>
  <si>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</si>
  <si>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</si>
  <si>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</si>
  <si>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</si>
  <si>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</si>
  <si>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</si>
  <si>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</si>
  <si>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</si>
  <si>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</si>
  <si>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</si>
  <si>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</si>
  <si>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</si>
  <si>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</si>
  <si>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</si>
  <si>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</si>
  <si>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</si>
  <si>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</si>
  <si>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</si>
  <si>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</si>
  <si>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</si>
  <si>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</si>
  <si>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</si>
  <si>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</si>
  <si>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</si>
  <si>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</si>
  <si>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</si>
  <si>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</si>
  <si>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</si>
  <si>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</si>
  <si>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</si>
  <si>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</si>
  <si>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</si>
  <si>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</si>
  <si>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</si>
  <si>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</si>
  <si>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</si>
  <si>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</si>
  <si>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</si>
  <si>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</si>
  <si>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</si>
  <si>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</si>
  <si>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</si>
  <si>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</si>
  <si>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</si>
  <si>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</si>
  <si>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</si>
  <si>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</si>
  <si>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</si>
  <si>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</si>
  <si>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</si>
  <si>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</si>
  <si>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</si>
  <si>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</si>
  <si>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</si>
  <si>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</si>
  <si>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</si>
  <si>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</si>
  <si>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</si>
  <si>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</si>
  <si>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</si>
  <si>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</si>
  <si>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</si>
  <si>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</si>
  <si>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</si>
  <si>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</si>
  <si>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</si>
  <si>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</si>
  <si>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</si>
  <si>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</si>
  <si>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</si>
  <si>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</si>
  <si>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</si>
  <si>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</si>
  <si>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</si>
  <si>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</si>
  <si>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</si>
  <si>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</si>
  <si>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</si>
  <si>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</si>
  <si>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</si>
  <si>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</si>
  <si>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</si>
  <si>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</si>
  <si>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</si>
  <si>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</si>
  <si>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</si>
  <si>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</si>
  <si>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</si>
  <si>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</si>
  <si>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</si>
  <si>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</si>
  <si>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</si>
  <si>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</si>
  <si>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</si>
  <si>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</si>
  <si>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</si>
  <si>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</si>
  <si>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</si>
  <si>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</si>
  <si>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</si>
  <si>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</si>
  <si>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</si>
  <si>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</si>
  <si>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</si>
  <si>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</si>
  <si>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</si>
  <si>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</si>
  <si>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</si>
  <si>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</si>
  <si>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</si>
  <si>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</si>
  <si>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</si>
  <si>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</si>
  <si>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</si>
  <si>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</si>
  <si>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</si>
  <si>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</si>
  <si>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</si>
  <si>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</si>
  <si>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</si>
  <si>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</si>
  <si>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</si>
  <si>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</si>
  <si>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</si>
  <si>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</si>
  <si>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</si>
  <si>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</si>
  <si>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</si>
  <si>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</si>
  <si>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</si>
  <si>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</si>
  <si>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</si>
  <si>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</si>
  <si>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</si>
  <si>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</si>
  <si>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</si>
  <si>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</si>
  <si>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</si>
  <si>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</si>
  <si>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</si>
  <si>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</si>
  <si>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</si>
  <si>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</si>
  <si>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</si>
  <si>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</si>
  <si>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</si>
  <si>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</si>
  <si>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</si>
  <si>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</si>
  <si>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</si>
  <si>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</si>
  <si>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</si>
  <si>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</si>
  <si>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</si>
  <si>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</si>
  <si>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</si>
  <si>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</si>
  <si>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</si>
  <si>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</si>
  <si>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</si>
  <si>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</si>
  <si>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</si>
  <si>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</si>
  <si>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</si>
  <si>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</si>
  <si>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</si>
  <si>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</si>
  <si>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</si>
  <si>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</si>
  <si>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</si>
  <si>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</si>
  <si>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</si>
  <si>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</si>
  <si>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</si>
  <si>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</si>
  <si>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</si>
  <si>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</si>
  <si>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</si>
  <si>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</si>
  <si>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</si>
  <si>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</si>
  <si>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</si>
  <si>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</si>
  <si>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</si>
  <si>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</si>
  <si>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</si>
  <si>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</si>
  <si>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</si>
  <si>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</si>
  <si>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</si>
  <si>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</si>
  <si>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</si>
  <si>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</si>
  <si>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</si>
  <si>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</si>
  <si>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</si>
  <si>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</si>
  <si>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</si>
  <si>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</si>
  <si>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</si>
  <si>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</si>
  <si>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</si>
  <si>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</si>
  <si>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</si>
  <si>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</si>
  <si>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</si>
  <si>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</si>
  <si>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</si>
  <si>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</si>
  <si>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</si>
  <si>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</si>
  <si>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</si>
  <si>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</si>
  <si>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</si>
  <si>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</si>
  <si>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</si>
  <si>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</si>
  <si>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</si>
  <si>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</si>
  <si>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</si>
  <si>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</si>
  <si>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</si>
  <si>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</si>
  <si>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</si>
  <si>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</si>
  <si>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</si>
  <si>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</si>
  <si>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</si>
  <si>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</si>
  <si>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</si>
  <si>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</si>
  <si>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</si>
  <si>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</si>
  <si>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</si>
  <si>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</si>
  <si>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</si>
  <si>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</si>
  <si>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</si>
  <si>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</si>
  <si>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</si>
  <si>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</si>
  <si>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</si>
  <si>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</si>
  <si>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</si>
  <si>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</si>
  <si>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</si>
  <si>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</si>
  <si>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</si>
  <si>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</si>
  <si>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</si>
  <si>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</si>
  <si>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</si>
  <si>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</si>
  <si>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</si>
  <si>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</si>
  <si>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</si>
  <si>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</si>
  <si>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</si>
  <si>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可</t>
  </si>
  <si>
    <t>不要</t>
  </si>
  <si>
    <t>使わない</t>
  </si>
  <si>
    <t>応相談</t>
  </si>
  <si>
    <t>普通車</t>
  </si>
  <si>
    <t>普通電源</t>
    <rPh sb="0" eb="2">
      <t xml:space="preserve">フツウ </t>
    </rPh>
    <rPh sb="2" eb="4">
      <t xml:space="preserve">デンゲｎ </t>
    </rPh>
    <phoneticPr fontId="1"/>
  </si>
  <si>
    <t>体育館ステージを使用の場合、ピアノを上手袖に移動が可能か？</t>
    <rPh sb="0" eb="1">
      <t xml:space="preserve">タイイクカｎ </t>
    </rPh>
    <rPh sb="3" eb="6">
      <t>ステージヲ</t>
    </rPh>
    <rPh sb="8" eb="10">
      <t xml:space="preserve">シヨウノ </t>
    </rPh>
    <rPh sb="11" eb="13">
      <t xml:space="preserve">バアイ </t>
    </rPh>
    <rPh sb="18" eb="20">
      <t xml:space="preserve">カミテ </t>
    </rPh>
    <rPh sb="20" eb="21">
      <t xml:space="preserve">ソデニ </t>
    </rPh>
    <rPh sb="22" eb="24">
      <t xml:space="preserve">イドウ </t>
    </rPh>
    <rPh sb="25" eb="27">
      <t xml:space="preserve">カノウカ </t>
    </rPh>
    <phoneticPr fontId="1"/>
  </si>
  <si>
    <t>舞台のサイズは希望で、確保できなくても対応可能です。追加の照明などは無いため普通電源があれば実施可能。ワンボックスタイプ一台で搬入します。</t>
    <rPh sb="0" eb="2">
      <t xml:space="preserve">ブタイノ </t>
    </rPh>
    <rPh sb="7" eb="9">
      <t xml:space="preserve">キボウデ </t>
    </rPh>
    <rPh sb="11" eb="13">
      <t xml:space="preserve">カクホ </t>
    </rPh>
    <rPh sb="19" eb="21">
      <t xml:space="preserve">タイオウ </t>
    </rPh>
    <rPh sb="21" eb="23">
      <t xml:space="preserve">カノウデス </t>
    </rPh>
    <rPh sb="35" eb="37">
      <t xml:space="preserve">イチダイデ </t>
    </rPh>
    <rPh sb="38" eb="40">
      <t xml:space="preserve">ハンニュウ </t>
    </rPh>
    <rPh sb="41" eb="43">
      <t xml:space="preserve">ツイカノ </t>
    </rPh>
    <rPh sb="44" eb="46">
      <t xml:space="preserve">ショウメイナド </t>
    </rPh>
    <rPh sb="49" eb="50">
      <t xml:space="preserve">ナイタメ </t>
    </rPh>
    <rPh sb="53" eb="57">
      <t xml:space="preserve">フツウデンゲｎ </t>
    </rPh>
    <rPh sb="61" eb="63">
      <t xml:space="preserve">ジッシ </t>
    </rPh>
    <rPh sb="63" eb="65">
      <t xml:space="preserve">カノウデス </t>
    </rPh>
    <phoneticPr fontId="1"/>
  </si>
  <si>
    <t>1.6~1.9</t>
    <phoneticPr fontId="1"/>
  </si>
  <si>
    <t>4~5.5</t>
    <phoneticPr fontId="1"/>
  </si>
  <si>
    <t>体育館ステージ下手袖に着替えのスペースを３畳ほど確保可能か？（可能であれば下手袖全面）</t>
    <rPh sb="0" eb="3">
      <t xml:space="preserve">タイイクカン </t>
    </rPh>
    <rPh sb="7" eb="9">
      <t xml:space="preserve">シモテ </t>
    </rPh>
    <rPh sb="9" eb="10">
      <t xml:space="preserve">ソデ </t>
    </rPh>
    <rPh sb="11" eb="13">
      <t xml:space="preserve">キガエノ </t>
    </rPh>
    <rPh sb="24" eb="26">
      <t xml:space="preserve">カクホ </t>
    </rPh>
    <rPh sb="26" eb="28">
      <t xml:space="preserve">カノウカ </t>
    </rPh>
    <rPh sb="31" eb="33">
      <t xml:space="preserve">カノウデアレバ </t>
    </rPh>
    <rPh sb="37" eb="40">
      <t xml:space="preserve">シモテソデ </t>
    </rPh>
    <rPh sb="40" eb="42">
      <t xml:space="preserve">ゼンメｎ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</si>
</sst>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481919</xdr:colOff>
      <xdr:row>63</xdr:row>
      <xdr:rowOff>149605</xdr:rowOff>
    </xdr:from>
    <xdr:to>
      <xdr:col>10</xdr:col>
      <xdr:colOff>747712</xdr:colOff>
      <xdr:row>102</xdr:row>
      <xdr:rowOff>131064</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679608" y="21464039"/>
          <a:ext cx="7706076" cy="8994266"/>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672703" y="1109131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13229</xdr:colOff>
      <xdr:row>73</xdr:row>
      <xdr:rowOff>13228</xdr:rowOff>
    </xdr:from>
    <xdr:to>
      <xdr:col>9</xdr:col>
      <xdr:colOff>232305</xdr:colOff>
      <xdr:row>81</xdr:row>
      <xdr:rowOff>228525</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2083" y="23561145"/>
          <a:ext cx="5140326" cy="201446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r>
            <a:rPr kumimoji="1" lang="ja-JP" altLang="en-US" sz="1400"/>
            <a:t>（スペースのみの確保）</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13230</xdr:colOff>
      <xdr:row>79</xdr:row>
      <xdr:rowOff>20225</xdr:rowOff>
    </xdr:from>
    <xdr:to>
      <xdr:col>9</xdr:col>
      <xdr:colOff>211159</xdr:colOff>
      <xdr:row>80</xdr:row>
      <xdr:rowOff>107559</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64315" y="25162631"/>
          <a:ext cx="5158118" cy="276036"/>
          <a:chOff x="1076477" y="14924891"/>
          <a:chExt cx="4160761" cy="332063"/>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4891"/>
            <a:ext cx="1056317" cy="33206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8〜12 </a:t>
            </a:r>
            <a:r>
              <a:rPr kumimoji="1" lang="ja-JP" altLang="en-US" sz="1100" b="1"/>
              <a:t>ｍ</a:t>
            </a:r>
          </a:p>
        </xdr:txBody>
      </xdr:sp>
    </xdr:grpSp>
    <xdr:clientData/>
  </xdr:twoCellAnchor>
  <xdr:twoCellAnchor>
    <xdr:from>
      <xdr:col>7</xdr:col>
      <xdr:colOff>819682</xdr:colOff>
      <xdr:row>73</xdr:row>
      <xdr:rowOff>39686</xdr:rowOff>
    </xdr:from>
    <xdr:to>
      <xdr:col>9</xdr:col>
      <xdr:colOff>132697</xdr:colOff>
      <xdr:row>81</xdr:row>
      <xdr:rowOff>154817</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5977559" y="23726384"/>
          <a:ext cx="966412" cy="1948244"/>
          <a:chOff x="5213698" y="13205102"/>
          <a:chExt cx="785542"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587731" y="13205102"/>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213698" y="13601096"/>
            <a:ext cx="785542"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6〜10 </a:t>
            </a:r>
            <a:r>
              <a:rPr kumimoji="1" lang="ja-JP" altLang="en-US" sz="1100" b="1"/>
              <a:t>ｍ</a:t>
            </a:r>
          </a:p>
        </xdr:txBody>
      </xdr:sp>
    </xdr:grpSp>
    <xdr:clientData/>
  </xdr:twoCellAnchor>
  <xdr:twoCellAnchor>
    <xdr:from>
      <xdr:col>3</xdr:col>
      <xdr:colOff>0</xdr:colOff>
      <xdr:row>86</xdr:row>
      <xdr:rowOff>35983</xdr:rowOff>
    </xdr:from>
    <xdr:to>
      <xdr:col>9</xdr:col>
      <xdr:colOff>285750</xdr:colOff>
      <xdr:row>98</xdr:row>
      <xdr:rowOff>234723</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38854" y="26573691"/>
          <a:ext cx="5207000" cy="300332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057131" y="23295070"/>
          <a:ext cx="723211"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14</xdr:col>
      <xdr:colOff>151777</xdr:colOff>
      <xdr:row>94</xdr:row>
      <xdr:rowOff>112144</xdr:rowOff>
    </xdr:from>
    <xdr:to>
      <xdr:col>16</xdr:col>
      <xdr:colOff>116852</xdr:colOff>
      <xdr:row>99</xdr:row>
      <xdr:rowOff>151382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9905377" y="28661744"/>
          <a:ext cx="1057275" cy="11949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217404</xdr:colOff>
      <xdr:row>124</xdr:row>
      <xdr:rowOff>56368</xdr:rowOff>
    </xdr:from>
    <xdr:to>
      <xdr:col>9</xdr:col>
      <xdr:colOff>158750</xdr:colOff>
      <xdr:row>146</xdr:row>
      <xdr:rowOff>198437</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2056258" y="35113660"/>
          <a:ext cx="4862596" cy="538081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474603</xdr:colOff>
      <xdr:row>113</xdr:row>
      <xdr:rowOff>65608</xdr:rowOff>
    </xdr:from>
    <xdr:to>
      <xdr:col>8</xdr:col>
      <xdr:colOff>806979</xdr:colOff>
      <xdr:row>120</xdr:row>
      <xdr:rowOff>92604</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2313457" y="32477066"/>
          <a:ext cx="4433418" cy="172033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t>（スペースのみの確保）</a:t>
          </a:r>
        </a:p>
      </xdr:txBody>
    </xdr:sp>
    <xdr:clientData/>
  </xdr:twoCellAnchor>
  <xdr:twoCellAnchor>
    <xdr:from>
      <xdr:col>7</xdr:col>
      <xdr:colOff>14247</xdr:colOff>
      <xdr:row>82</xdr:row>
      <xdr:rowOff>49213</xdr:rowOff>
    </xdr:from>
    <xdr:to>
      <xdr:col>8</xdr:col>
      <xdr:colOff>61122</xdr:colOff>
      <xdr:row>85</xdr:row>
      <xdr:rowOff>194203</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2124" y="25811642"/>
          <a:ext cx="873573" cy="872844"/>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506172"/>
            <a:ext cx="677334" cy="51404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 </a:t>
            </a:r>
            <a:r>
              <a:rPr kumimoji="1" lang="ja-JP" altLang="en-US" sz="1400" b="1"/>
              <a:t>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35319" y="23288168"/>
          <a:ext cx="765405"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062136" y="23288168"/>
          <a:ext cx="723211"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764732" y="23288168"/>
          <a:ext cx="587729"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873812" y="22561251"/>
          <a:ext cx="4553494"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866910" y="21830111"/>
          <a:ext cx="4553494"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63873" y="21430239"/>
          <a:ext cx="4566194"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867187" y="21007451"/>
          <a:ext cx="4559844"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385793</xdr:colOff>
      <xdr:row>70</xdr:row>
      <xdr:rowOff>72997</xdr:rowOff>
    </xdr:from>
    <xdr:to>
      <xdr:col>15</xdr:col>
      <xdr:colOff>495300</xdr:colOff>
      <xdr:row>80</xdr:row>
      <xdr:rowOff>134188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9593293" y="22932997"/>
          <a:ext cx="1201707" cy="24233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602720</xdr:colOff>
      <xdr:row>65</xdr:row>
      <xdr:rowOff>146169</xdr:rowOff>
    </xdr:from>
    <xdr:to>
      <xdr:col>3</xdr:col>
      <xdr:colOff>209020</xdr:colOff>
      <xdr:row>71</xdr:row>
      <xdr:rowOff>102129</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801158" y="21802315"/>
          <a:ext cx="1246716" cy="137148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algn="ctr"/>
          <a:r>
            <a:rPr kumimoji="1" lang="ja-JP" altLang="en-US" sz="1100">
              <a:solidFill>
                <a:schemeClr val="bg2">
                  <a:lumMod val="25000"/>
                </a:schemeClr>
              </a:solidFill>
            </a:rPr>
            <a:t>楽屋として使用</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40659" y="20415849"/>
          <a:ext cx="1660799"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749942" y="20425511"/>
          <a:ext cx="1667149"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291108</xdr:colOff>
      <xdr:row>50</xdr:row>
      <xdr:rowOff>155481</xdr:rowOff>
    </xdr:from>
    <xdr:to>
      <xdr:col>16</xdr:col>
      <xdr:colOff>7132</xdr:colOff>
      <xdr:row>54</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9432462" y="18702773"/>
          <a:ext cx="1343212" cy="61866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4</xdr:col>
      <xdr:colOff>678023</xdr:colOff>
      <xdr:row>169</xdr:row>
      <xdr:rowOff>92833</xdr:rowOff>
    </xdr:from>
    <xdr:ext cx="2510205" cy="325667"/>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3337086" y="45865750"/>
          <a:ext cx="2510205" cy="3256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スクリーン（ステージ上でも可）</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585788</xdr:colOff>
      <xdr:row>73</xdr:row>
      <xdr:rowOff>204787</xdr:rowOff>
    </xdr:from>
    <xdr:to>
      <xdr:col>3</xdr:col>
      <xdr:colOff>115888</xdr:colOff>
      <xdr:row>74</xdr:row>
      <xdr:rowOff>103187</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784226" y="23752704"/>
          <a:ext cx="1170516" cy="13652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520101</xdr:colOff>
      <xdr:row>169</xdr:row>
      <xdr:rowOff>49810</xdr:rowOff>
    </xdr:from>
    <xdr:to>
      <xdr:col>7</xdr:col>
      <xdr:colOff>754062</xdr:colOff>
      <xdr:row>169</xdr:row>
      <xdr:rowOff>49810</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3179164" y="45822727"/>
          <a:ext cx="2694586"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152419</xdr:colOff>
      <xdr:row>60</xdr:row>
      <xdr:rowOff>142761</xdr:rowOff>
    </xdr:from>
    <xdr:ext cx="2944973"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2811482" y="20674428"/>
          <a:ext cx="2944973"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2400" b="1"/>
            <a:t>本公演 フロア使用時</a:t>
          </a:r>
        </a:p>
      </xdr:txBody>
    </xdr:sp>
    <xdr:clientData/>
  </xdr:oneCellAnchor>
  <xdr:oneCellAnchor>
    <xdr:from>
      <xdr:col>4</xdr:col>
      <xdr:colOff>274132</xdr:colOff>
      <xdr:row>108</xdr:row>
      <xdr:rowOff>67480</xdr:rowOff>
    </xdr:from>
    <xdr:ext cx="2795034"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2933195" y="31314772"/>
          <a:ext cx="2795034"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2400" b="1"/>
            <a:t>本公演 舞台使用時</a:t>
          </a:r>
        </a:p>
      </xdr:txBody>
    </xdr:sp>
    <xdr:clientData/>
  </xdr:oneCellAnchor>
  <xdr:twoCellAnchor>
    <xdr:from>
      <xdr:col>1</xdr:col>
      <xdr:colOff>92604</xdr:colOff>
      <xdr:row>63</xdr:row>
      <xdr:rowOff>203500</xdr:rowOff>
    </xdr:from>
    <xdr:to>
      <xdr:col>1</xdr:col>
      <xdr:colOff>226140</xdr:colOff>
      <xdr:row>71</xdr:row>
      <xdr:rowOff>145521</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91042" y="21409854"/>
          <a:ext cx="133536" cy="180733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71654</xdr:colOff>
      <xdr:row>72</xdr:row>
      <xdr:rowOff>99327</xdr:rowOff>
    </xdr:from>
    <xdr:to>
      <xdr:col>1</xdr:col>
      <xdr:colOff>171979</xdr:colOff>
      <xdr:row>99</xdr:row>
      <xdr:rowOff>13229</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70092" y="23409119"/>
          <a:ext cx="100325" cy="618452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205599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2086641"/>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34741</xdr:colOff>
      <xdr:row>86</xdr:row>
      <xdr:rowOff>166564</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34741" y="26704272"/>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048812"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xdr:col>
      <xdr:colOff>535517</xdr:colOff>
      <xdr:row>74</xdr:row>
      <xdr:rowOff>236622</xdr:rowOff>
    </xdr:from>
    <xdr:ext cx="927100" cy="1089998"/>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733955" y="24022664"/>
          <a:ext cx="927100" cy="108999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パネル</a:t>
          </a:r>
          <a:endParaRPr kumimoji="1" lang="en-US" altLang="ja-JP" sz="1400"/>
        </a:p>
        <a:p>
          <a:r>
            <a:rPr kumimoji="1" lang="ja-JP" altLang="en-US" sz="1000"/>
            <a:t>楽屋からの出入りを隠す目隠し。無くても可</a:t>
          </a:r>
          <a:endParaRPr kumimoji="1" lang="en-US" altLang="ja-JP" sz="1000"/>
        </a:p>
      </xdr:txBody>
    </xdr:sp>
    <xdr:clientData/>
  </xdr:oneCellAnchor>
  <xdr:oneCellAnchor>
    <xdr:from>
      <xdr:col>17</xdr:col>
      <xdr:colOff>210045</xdr:colOff>
      <xdr:row>95</xdr:row>
      <xdr:rowOff>235118</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11520983" y="28876264"/>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1</xdr:col>
      <xdr:colOff>502025</xdr:colOff>
      <xdr:row>111</xdr:row>
      <xdr:rowOff>235861</xdr:rowOff>
    </xdr:from>
    <xdr:to>
      <xdr:col>10</xdr:col>
      <xdr:colOff>767818</xdr:colOff>
      <xdr:row>148</xdr:row>
      <xdr:rowOff>230549</xdr:rowOff>
    </xdr:to>
    <xdr:grpSp>
      <xdr:nvGrpSpPr>
        <xdr:cNvPr id="99" name="グループ化 98">
          <a:extLst>
            <a:ext uri="{FF2B5EF4-FFF2-40B4-BE49-F238E27FC236}">
              <a16:creationId xmlns:a16="http://schemas.microsoft.com/office/drawing/2014/main" id="{129888E6-43C5-E748-8BCA-78A98990C5DF}"/>
            </a:ext>
          </a:extLst>
        </xdr:cNvPr>
        <xdr:cNvGrpSpPr/>
      </xdr:nvGrpSpPr>
      <xdr:grpSpPr>
        <a:xfrm>
          <a:off x="699714" y="32441144"/>
          <a:ext cx="7706076" cy="9016480"/>
          <a:chOff x="362857" y="10982477"/>
          <a:chExt cx="5733143" cy="7099228"/>
        </a:xfrm>
      </xdr:grpSpPr>
      <xdr:sp macro="" textlink="">
        <xdr:nvSpPr>
          <xdr:cNvPr id="100" name="テキスト ボックス 99">
            <a:extLst>
              <a:ext uri="{FF2B5EF4-FFF2-40B4-BE49-F238E27FC236}">
                <a16:creationId xmlns:a16="http://schemas.microsoft.com/office/drawing/2014/main" id="{9DC660E0-3C0E-0D0A-67E4-8311143BBE5C}"/>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01" name="テキスト ボックス 100">
            <a:extLst>
              <a:ext uri="{FF2B5EF4-FFF2-40B4-BE49-F238E27FC236}">
                <a16:creationId xmlns:a16="http://schemas.microsoft.com/office/drawing/2014/main" id="{561AD68C-C21E-DAEB-09C9-52297DC55F24}"/>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02" name="テキスト ボックス 101">
            <a:extLst>
              <a:ext uri="{FF2B5EF4-FFF2-40B4-BE49-F238E27FC236}">
                <a16:creationId xmlns:a16="http://schemas.microsoft.com/office/drawing/2014/main" id="{0A8E70EC-435D-EA55-6481-C43F60DA930E}"/>
              </a:ext>
            </a:extLst>
          </xdr:cNvPr>
          <xdr:cNvSpPr txBox="1"/>
        </xdr:nvSpPr>
        <xdr:spPr>
          <a:xfrm>
            <a:off x="672703" y="1109131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03" name="グループ化 102">
            <a:extLst>
              <a:ext uri="{FF2B5EF4-FFF2-40B4-BE49-F238E27FC236}">
                <a16:creationId xmlns:a16="http://schemas.microsoft.com/office/drawing/2014/main" id="{FFD47A46-7CDC-C53D-7479-D04E80469D35}"/>
              </a:ext>
            </a:extLst>
          </xdr:cNvPr>
          <xdr:cNvGrpSpPr/>
        </xdr:nvGrpSpPr>
        <xdr:grpSpPr>
          <a:xfrm>
            <a:off x="362857" y="10982477"/>
            <a:ext cx="5733143" cy="7095789"/>
            <a:chOff x="362857" y="10982477"/>
            <a:chExt cx="5733143" cy="7095789"/>
          </a:xfrm>
        </xdr:grpSpPr>
        <xdr:sp macro="" textlink="">
          <xdr:nvSpPr>
            <xdr:cNvPr id="105" name="正方形/長方形 104">
              <a:extLst>
                <a:ext uri="{FF2B5EF4-FFF2-40B4-BE49-F238E27FC236}">
                  <a16:creationId xmlns:a16="http://schemas.microsoft.com/office/drawing/2014/main" id="{C5804CAA-8889-12A5-6DA6-5AEA49D35FF4}"/>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6" name="正方形/長方形 105">
              <a:extLst>
                <a:ext uri="{FF2B5EF4-FFF2-40B4-BE49-F238E27FC236}">
                  <a16:creationId xmlns:a16="http://schemas.microsoft.com/office/drawing/2014/main" id="{6B18393A-3D50-6F4B-1FE4-1EDBBB6461B6}"/>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7" name="直線コネクタ 106">
              <a:extLst>
                <a:ext uri="{FF2B5EF4-FFF2-40B4-BE49-F238E27FC236}">
                  <a16:creationId xmlns:a16="http://schemas.microsoft.com/office/drawing/2014/main" id="{893B1AB1-3BF7-7DDB-509E-729D48C3005E}"/>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8" name="直線コネクタ 107">
              <a:extLst>
                <a:ext uri="{FF2B5EF4-FFF2-40B4-BE49-F238E27FC236}">
                  <a16:creationId xmlns:a16="http://schemas.microsoft.com/office/drawing/2014/main" id="{7533D2EB-A46F-257C-82AC-7B659091D873}"/>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09" name="正方形/長方形 108">
              <a:extLst>
                <a:ext uri="{FF2B5EF4-FFF2-40B4-BE49-F238E27FC236}">
                  <a16:creationId xmlns:a16="http://schemas.microsoft.com/office/drawing/2014/main" id="{46B1A611-B96B-F069-5CF9-E430B39EE54F}"/>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04" name="テキスト ボックス 103">
            <a:extLst>
              <a:ext uri="{FF2B5EF4-FFF2-40B4-BE49-F238E27FC236}">
                <a16:creationId xmlns:a16="http://schemas.microsoft.com/office/drawing/2014/main" id="{C344E951-5367-332D-F042-C79ED6803559}"/>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xdr:col>
      <xdr:colOff>608541</xdr:colOff>
      <xdr:row>113</xdr:row>
      <xdr:rowOff>224897</xdr:rowOff>
    </xdr:from>
    <xdr:to>
      <xdr:col>3</xdr:col>
      <xdr:colOff>214841</xdr:colOff>
      <xdr:row>119</xdr:row>
      <xdr:rowOff>141169</xdr:rowOff>
    </xdr:to>
    <xdr:sp macro="" textlink="">
      <xdr:nvSpPr>
        <xdr:cNvPr id="121" name="テキスト ボックス 120">
          <a:extLst>
            <a:ext uri="{FF2B5EF4-FFF2-40B4-BE49-F238E27FC236}">
              <a16:creationId xmlns:a16="http://schemas.microsoft.com/office/drawing/2014/main" id="{6C25BB67-78AC-304A-9B03-786C3B9E7D5B}"/>
            </a:ext>
          </a:extLst>
        </xdr:cNvPr>
        <xdr:cNvSpPr txBox="1"/>
      </xdr:nvSpPr>
      <xdr:spPr>
        <a:xfrm>
          <a:off x="806979" y="32636355"/>
          <a:ext cx="1246716" cy="137148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algn="ctr"/>
          <a:r>
            <a:rPr kumimoji="1" lang="ja-JP" altLang="en-US" sz="1100">
              <a:solidFill>
                <a:schemeClr val="bg2">
                  <a:lumMod val="25000"/>
                </a:schemeClr>
              </a:solidFill>
            </a:rPr>
            <a:t>楽屋として使用</a:t>
          </a:r>
        </a:p>
      </xdr:txBody>
    </xdr:sp>
    <xdr:clientData/>
  </xdr:twoCellAnchor>
  <xdr:twoCellAnchor>
    <xdr:from>
      <xdr:col>3</xdr:col>
      <xdr:colOff>463021</xdr:colOff>
      <xdr:row>118</xdr:row>
      <xdr:rowOff>91101</xdr:rowOff>
    </xdr:from>
    <xdr:to>
      <xdr:col>8</xdr:col>
      <xdr:colOff>780012</xdr:colOff>
      <xdr:row>119</xdr:row>
      <xdr:rowOff>224895</xdr:rowOff>
    </xdr:to>
    <xdr:grpSp>
      <xdr:nvGrpSpPr>
        <xdr:cNvPr id="122" name="グループ化 121">
          <a:extLst>
            <a:ext uri="{FF2B5EF4-FFF2-40B4-BE49-F238E27FC236}">
              <a16:creationId xmlns:a16="http://schemas.microsoft.com/office/drawing/2014/main" id="{C24727CD-7ADD-CD41-B8E0-AE9CCCD1D583}"/>
            </a:ext>
          </a:extLst>
        </xdr:cNvPr>
        <xdr:cNvGrpSpPr/>
      </xdr:nvGrpSpPr>
      <xdr:grpSpPr>
        <a:xfrm>
          <a:off x="2314106" y="34039639"/>
          <a:ext cx="4450481" cy="376412"/>
          <a:chOff x="1076477" y="14924891"/>
          <a:chExt cx="4160761" cy="332063"/>
        </a:xfrm>
      </xdr:grpSpPr>
      <xdr:cxnSp macro="">
        <xdr:nvCxnSpPr>
          <xdr:cNvPr id="123" name="直線矢印コネクタ 122">
            <a:extLst>
              <a:ext uri="{FF2B5EF4-FFF2-40B4-BE49-F238E27FC236}">
                <a16:creationId xmlns:a16="http://schemas.microsoft.com/office/drawing/2014/main" id="{9CACD93E-D696-209B-F2ED-1A16441C98DD}"/>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4" name="テキスト ボックス 123">
            <a:extLst>
              <a:ext uri="{FF2B5EF4-FFF2-40B4-BE49-F238E27FC236}">
                <a16:creationId xmlns:a16="http://schemas.microsoft.com/office/drawing/2014/main" id="{FD4015A7-F0F1-02FD-0B7D-2AB3E57933D9}"/>
              </a:ext>
            </a:extLst>
          </xdr:cNvPr>
          <xdr:cNvSpPr txBox="1"/>
        </xdr:nvSpPr>
        <xdr:spPr>
          <a:xfrm>
            <a:off x="2794000" y="14924891"/>
            <a:ext cx="1056317" cy="33206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8〜12 </a:t>
            </a:r>
            <a:r>
              <a:rPr kumimoji="1" lang="ja-JP" altLang="en-US" sz="1100" b="1"/>
              <a:t>ｍ</a:t>
            </a:r>
          </a:p>
        </xdr:txBody>
      </xdr:sp>
    </xdr:grpSp>
    <xdr:clientData/>
  </xdr:twoCellAnchor>
  <xdr:twoCellAnchor>
    <xdr:from>
      <xdr:col>7</xdr:col>
      <xdr:colOff>488954</xdr:colOff>
      <xdr:row>113</xdr:row>
      <xdr:rowOff>92603</xdr:rowOff>
    </xdr:from>
    <xdr:to>
      <xdr:col>8</xdr:col>
      <xdr:colOff>622177</xdr:colOff>
      <xdr:row>120</xdr:row>
      <xdr:rowOff>79374</xdr:rowOff>
    </xdr:to>
    <xdr:grpSp>
      <xdr:nvGrpSpPr>
        <xdr:cNvPr id="125" name="グループ化 124">
          <a:extLst>
            <a:ext uri="{FF2B5EF4-FFF2-40B4-BE49-F238E27FC236}">
              <a16:creationId xmlns:a16="http://schemas.microsoft.com/office/drawing/2014/main" id="{FC6C315A-32A6-6943-9803-5B34DAF68A13}"/>
            </a:ext>
          </a:extLst>
        </xdr:cNvPr>
        <xdr:cNvGrpSpPr/>
      </xdr:nvGrpSpPr>
      <xdr:grpSpPr>
        <a:xfrm>
          <a:off x="5646831" y="32792108"/>
          <a:ext cx="959921" cy="1721040"/>
          <a:chOff x="5213698" y="13205102"/>
          <a:chExt cx="785542" cy="1439333"/>
        </a:xfrm>
      </xdr:grpSpPr>
      <xdr:cxnSp macro="">
        <xdr:nvCxnSpPr>
          <xdr:cNvPr id="126" name="直線矢印コネクタ 125">
            <a:extLst>
              <a:ext uri="{FF2B5EF4-FFF2-40B4-BE49-F238E27FC236}">
                <a16:creationId xmlns:a16="http://schemas.microsoft.com/office/drawing/2014/main" id="{7DBB7E06-F1CC-1D5A-6A27-3E8C01E12E04}"/>
              </a:ext>
            </a:extLst>
          </xdr:cNvPr>
          <xdr:cNvCxnSpPr/>
        </xdr:nvCxnSpPr>
        <xdr:spPr>
          <a:xfrm>
            <a:off x="5587731" y="13205102"/>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7" name="テキスト ボックス 126">
            <a:extLst>
              <a:ext uri="{FF2B5EF4-FFF2-40B4-BE49-F238E27FC236}">
                <a16:creationId xmlns:a16="http://schemas.microsoft.com/office/drawing/2014/main" id="{553BCD4C-E5C7-29C2-B906-2ADED5918A98}"/>
              </a:ext>
            </a:extLst>
          </xdr:cNvPr>
          <xdr:cNvSpPr txBox="1"/>
        </xdr:nvSpPr>
        <xdr:spPr>
          <a:xfrm>
            <a:off x="5213698" y="13601096"/>
            <a:ext cx="785542"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6〜10 </a:t>
            </a:r>
            <a:r>
              <a:rPr kumimoji="1" lang="ja-JP" altLang="en-US" sz="1100" b="1"/>
              <a:t>ｍ</a:t>
            </a:r>
          </a:p>
        </xdr:txBody>
      </xdr:sp>
    </xdr:grpSp>
    <xdr:clientData/>
  </xdr:twoCellAnchor>
  <xdr:twoCellAnchor>
    <xdr:from>
      <xdr:col>13</xdr:col>
      <xdr:colOff>532596</xdr:colOff>
      <xdr:row>58</xdr:row>
      <xdr:rowOff>132291</xdr:rowOff>
    </xdr:from>
    <xdr:to>
      <xdr:col>15</xdr:col>
      <xdr:colOff>73026</xdr:colOff>
      <xdr:row>59</xdr:row>
      <xdr:rowOff>175637</xdr:rowOff>
    </xdr:to>
    <xdr:cxnSp macro="">
      <xdr:nvCxnSpPr>
        <xdr:cNvPr id="128" name="直線コネクタ 127">
          <a:extLst>
            <a:ext uri="{FF2B5EF4-FFF2-40B4-BE49-F238E27FC236}">
              <a16:creationId xmlns:a16="http://schemas.microsoft.com/office/drawing/2014/main" id="{9695A27D-36C8-5C65-D1CB-70D77DA238B4}"/>
            </a:ext>
          </a:extLst>
        </xdr:cNvPr>
        <xdr:cNvCxnSpPr/>
      </xdr:nvCxnSpPr>
      <xdr:spPr>
        <a:xfrm flipH="1">
          <a:off x="9673950" y="20280312"/>
          <a:ext cx="625222"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489478</xdr:colOff>
      <xdr:row>159</xdr:row>
      <xdr:rowOff>185207</xdr:rowOff>
    </xdr:from>
    <xdr:to>
      <xdr:col>10</xdr:col>
      <xdr:colOff>755271</xdr:colOff>
      <xdr:row>196</xdr:row>
      <xdr:rowOff>206354</xdr:rowOff>
    </xdr:to>
    <xdr:grpSp>
      <xdr:nvGrpSpPr>
        <xdr:cNvPr id="129" name="グループ化 128">
          <a:extLst>
            <a:ext uri="{FF2B5EF4-FFF2-40B4-BE49-F238E27FC236}">
              <a16:creationId xmlns:a16="http://schemas.microsoft.com/office/drawing/2014/main" id="{5CCE7A20-2D5A-BB49-968D-44DD2D3EF5B7}"/>
            </a:ext>
          </a:extLst>
        </xdr:cNvPr>
        <xdr:cNvGrpSpPr/>
      </xdr:nvGrpSpPr>
      <xdr:grpSpPr>
        <a:xfrm>
          <a:off x="687167" y="44081080"/>
          <a:ext cx="7706076" cy="8998010"/>
          <a:chOff x="362857" y="10982477"/>
          <a:chExt cx="5733143" cy="7099228"/>
        </a:xfrm>
      </xdr:grpSpPr>
      <xdr:sp macro="" textlink="">
        <xdr:nvSpPr>
          <xdr:cNvPr id="130" name="テキスト ボックス 129">
            <a:extLst>
              <a:ext uri="{FF2B5EF4-FFF2-40B4-BE49-F238E27FC236}">
                <a16:creationId xmlns:a16="http://schemas.microsoft.com/office/drawing/2014/main" id="{2A0739B8-510B-B89A-453C-666A849906DA}"/>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31" name="テキスト ボックス 130">
            <a:extLst>
              <a:ext uri="{FF2B5EF4-FFF2-40B4-BE49-F238E27FC236}">
                <a16:creationId xmlns:a16="http://schemas.microsoft.com/office/drawing/2014/main" id="{B1D3930A-0711-7E7F-0ECF-A9B2FD92EE5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32" name="テキスト ボックス 131">
            <a:extLst>
              <a:ext uri="{FF2B5EF4-FFF2-40B4-BE49-F238E27FC236}">
                <a16:creationId xmlns:a16="http://schemas.microsoft.com/office/drawing/2014/main" id="{AD59DF93-B87C-CD4F-9389-102639103288}"/>
              </a:ext>
            </a:extLst>
          </xdr:cNvPr>
          <xdr:cNvSpPr txBox="1"/>
        </xdr:nvSpPr>
        <xdr:spPr>
          <a:xfrm>
            <a:off x="672703" y="1109131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33" name="グループ化 132">
            <a:extLst>
              <a:ext uri="{FF2B5EF4-FFF2-40B4-BE49-F238E27FC236}">
                <a16:creationId xmlns:a16="http://schemas.microsoft.com/office/drawing/2014/main" id="{28014A78-14A2-7383-E3C4-050729A2C083}"/>
              </a:ext>
            </a:extLst>
          </xdr:cNvPr>
          <xdr:cNvGrpSpPr/>
        </xdr:nvGrpSpPr>
        <xdr:grpSpPr>
          <a:xfrm>
            <a:off x="362857" y="10982477"/>
            <a:ext cx="5733143" cy="7095789"/>
            <a:chOff x="362857" y="10982477"/>
            <a:chExt cx="5733143" cy="7095789"/>
          </a:xfrm>
        </xdr:grpSpPr>
        <xdr:sp macro="" textlink="">
          <xdr:nvSpPr>
            <xdr:cNvPr id="135" name="正方形/長方形 134">
              <a:extLst>
                <a:ext uri="{FF2B5EF4-FFF2-40B4-BE49-F238E27FC236}">
                  <a16:creationId xmlns:a16="http://schemas.microsoft.com/office/drawing/2014/main" id="{156D6764-3AE0-4F47-931A-E434E122A9DE}"/>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6" name="正方形/長方形 135">
              <a:extLst>
                <a:ext uri="{FF2B5EF4-FFF2-40B4-BE49-F238E27FC236}">
                  <a16:creationId xmlns:a16="http://schemas.microsoft.com/office/drawing/2014/main" id="{E81FECE9-82B6-D0CF-5228-2AAADD6BF34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37" name="直線コネクタ 136">
              <a:extLst>
                <a:ext uri="{FF2B5EF4-FFF2-40B4-BE49-F238E27FC236}">
                  <a16:creationId xmlns:a16="http://schemas.microsoft.com/office/drawing/2014/main" id="{0874D786-F72E-644A-63AF-0A17E0FD2E0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8" name="直線コネクタ 137">
              <a:extLst>
                <a:ext uri="{FF2B5EF4-FFF2-40B4-BE49-F238E27FC236}">
                  <a16:creationId xmlns:a16="http://schemas.microsoft.com/office/drawing/2014/main" id="{46B5665B-56FB-DC3C-5303-8E50EF4B212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39" name="正方形/長方形 138">
              <a:extLst>
                <a:ext uri="{FF2B5EF4-FFF2-40B4-BE49-F238E27FC236}">
                  <a16:creationId xmlns:a16="http://schemas.microsoft.com/office/drawing/2014/main" id="{1472347B-DA9D-2AED-BD1A-004B2BEA1877}"/>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34" name="テキスト ボックス 133">
            <a:extLst>
              <a:ext uri="{FF2B5EF4-FFF2-40B4-BE49-F238E27FC236}">
                <a16:creationId xmlns:a16="http://schemas.microsoft.com/office/drawing/2014/main" id="{719C5E9C-21B6-3089-79B3-FB1B06142297}"/>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6</xdr:col>
      <xdr:colOff>727604</xdr:colOff>
      <xdr:row>120</xdr:row>
      <xdr:rowOff>148696</xdr:rowOff>
    </xdr:from>
    <xdr:to>
      <xdr:col>10</xdr:col>
      <xdr:colOff>714375</xdr:colOff>
      <xdr:row>124</xdr:row>
      <xdr:rowOff>55561</xdr:rowOff>
    </xdr:to>
    <xdr:grpSp>
      <xdr:nvGrpSpPr>
        <xdr:cNvPr id="140" name="グループ化 139">
          <a:extLst>
            <a:ext uri="{FF2B5EF4-FFF2-40B4-BE49-F238E27FC236}">
              <a16:creationId xmlns:a16="http://schemas.microsoft.com/office/drawing/2014/main" id="{7CC32710-CB10-3648-B9F7-D662014A7D4A}"/>
            </a:ext>
          </a:extLst>
        </xdr:cNvPr>
        <xdr:cNvGrpSpPr/>
      </xdr:nvGrpSpPr>
      <xdr:grpSpPr>
        <a:xfrm>
          <a:off x="5058783" y="34582470"/>
          <a:ext cx="3293564" cy="877336"/>
          <a:chOff x="4945727" y="13014477"/>
          <a:chExt cx="2552535" cy="1439333"/>
        </a:xfrm>
      </xdr:grpSpPr>
      <xdr:cxnSp macro="">
        <xdr:nvCxnSpPr>
          <xdr:cNvPr id="141" name="直線矢印コネクタ 140">
            <a:extLst>
              <a:ext uri="{FF2B5EF4-FFF2-40B4-BE49-F238E27FC236}">
                <a16:creationId xmlns:a16="http://schemas.microsoft.com/office/drawing/2014/main" id="{440F1520-DD0F-D7CF-93FC-37D5C8779D9B}"/>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2" name="テキスト ボックス 141">
            <a:extLst>
              <a:ext uri="{FF2B5EF4-FFF2-40B4-BE49-F238E27FC236}">
                <a16:creationId xmlns:a16="http://schemas.microsoft.com/office/drawing/2014/main" id="{A7F26F47-FC5C-2DBB-B002-CAF8E46EDC90}"/>
              </a:ext>
            </a:extLst>
          </xdr:cNvPr>
          <xdr:cNvSpPr txBox="1"/>
        </xdr:nvSpPr>
        <xdr:spPr>
          <a:xfrm>
            <a:off x="4945727" y="13461856"/>
            <a:ext cx="2552535" cy="61085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4 </a:t>
            </a:r>
            <a:r>
              <a:rPr kumimoji="1" lang="ja-JP" altLang="en-US" sz="1400" b="1"/>
              <a:t>ｍ程度</a:t>
            </a:r>
            <a:r>
              <a:rPr kumimoji="1" lang="ja-JP" altLang="en-US" sz="1100" b="1"/>
              <a:t>（舞台の高さ、鑑賞人数により調整）</a:t>
            </a:r>
          </a:p>
        </xdr:txBody>
      </xdr:sp>
    </xdr:grpSp>
    <xdr:clientData/>
  </xdr:twoCellAnchor>
  <xdr:twoCellAnchor>
    <xdr:from>
      <xdr:col>1</xdr:col>
      <xdr:colOff>79374</xdr:colOff>
      <xdr:row>112</xdr:row>
      <xdr:rowOff>39689</xdr:rowOff>
    </xdr:from>
    <xdr:to>
      <xdr:col>1</xdr:col>
      <xdr:colOff>212910</xdr:colOff>
      <xdr:row>119</xdr:row>
      <xdr:rowOff>153689</xdr:rowOff>
    </xdr:to>
    <xdr:sp macro="" textlink="">
      <xdr:nvSpPr>
        <xdr:cNvPr id="143" name="左中かっこ 142">
          <a:extLst>
            <a:ext uri="{FF2B5EF4-FFF2-40B4-BE49-F238E27FC236}">
              <a16:creationId xmlns:a16="http://schemas.microsoft.com/office/drawing/2014/main" id="{0DAD483C-4EC7-2E43-BCE9-4C647823FF52}"/>
            </a:ext>
          </a:extLst>
        </xdr:cNvPr>
        <xdr:cNvSpPr/>
      </xdr:nvSpPr>
      <xdr:spPr>
        <a:xfrm>
          <a:off x="277812" y="32213022"/>
          <a:ext cx="133536" cy="180733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71654</xdr:colOff>
      <xdr:row>121</xdr:row>
      <xdr:rowOff>120724</xdr:rowOff>
    </xdr:from>
    <xdr:to>
      <xdr:col>1</xdr:col>
      <xdr:colOff>171979</xdr:colOff>
      <xdr:row>147</xdr:row>
      <xdr:rowOff>114001</xdr:rowOff>
    </xdr:to>
    <xdr:sp macro="" textlink="">
      <xdr:nvSpPr>
        <xdr:cNvPr id="144" name="左中かっこ 143">
          <a:extLst>
            <a:ext uri="{FF2B5EF4-FFF2-40B4-BE49-F238E27FC236}">
              <a16:creationId xmlns:a16="http://schemas.microsoft.com/office/drawing/2014/main" id="{BD283DAF-17D1-D746-B5A9-AA2B8EDAF704}"/>
            </a:ext>
          </a:extLst>
        </xdr:cNvPr>
        <xdr:cNvSpPr/>
      </xdr:nvSpPr>
      <xdr:spPr>
        <a:xfrm>
          <a:off x="270092" y="34463641"/>
          <a:ext cx="100325" cy="618452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52916</xdr:colOff>
      <xdr:row>114</xdr:row>
      <xdr:rowOff>200539</xdr:rowOff>
    </xdr:from>
    <xdr:ext cx="607859" cy="459100"/>
    <xdr:sp macro="" textlink="">
      <xdr:nvSpPr>
        <xdr:cNvPr id="145" name="テキスト ボックス 144">
          <a:extLst>
            <a:ext uri="{FF2B5EF4-FFF2-40B4-BE49-F238E27FC236}">
              <a16:creationId xmlns:a16="http://schemas.microsoft.com/office/drawing/2014/main" id="{10E67152-C717-2146-8B87-1543F65A012C}"/>
            </a:ext>
          </a:extLst>
        </xdr:cNvPr>
        <xdr:cNvSpPr txBox="1"/>
      </xdr:nvSpPr>
      <xdr:spPr>
        <a:xfrm>
          <a:off x="52916" y="32850122"/>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34741</xdr:colOff>
      <xdr:row>135</xdr:row>
      <xdr:rowOff>82127</xdr:rowOff>
    </xdr:from>
    <xdr:ext cx="607859" cy="459100"/>
    <xdr:sp macro="" textlink="">
      <xdr:nvSpPr>
        <xdr:cNvPr id="146" name="テキスト ボックス 145">
          <a:extLst>
            <a:ext uri="{FF2B5EF4-FFF2-40B4-BE49-F238E27FC236}">
              <a16:creationId xmlns:a16="http://schemas.microsoft.com/office/drawing/2014/main" id="{D62C6025-D322-FA4F-9A67-9B70D867A94E}"/>
            </a:ext>
          </a:extLst>
        </xdr:cNvPr>
        <xdr:cNvSpPr txBox="1"/>
      </xdr:nvSpPr>
      <xdr:spPr>
        <a:xfrm>
          <a:off x="34741" y="3775879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4</xdr:col>
      <xdr:colOff>320699</xdr:colOff>
      <xdr:row>156</xdr:row>
      <xdr:rowOff>193422</xdr:rowOff>
    </xdr:from>
    <xdr:ext cx="2795034" cy="492443"/>
    <xdr:sp macro="" textlink="">
      <xdr:nvSpPr>
        <xdr:cNvPr id="147" name="テキスト ボックス 146">
          <a:extLst>
            <a:ext uri="{FF2B5EF4-FFF2-40B4-BE49-F238E27FC236}">
              <a16:creationId xmlns:a16="http://schemas.microsoft.com/office/drawing/2014/main" id="{70A1EA64-DD94-2740-A59E-AE43500950F9}"/>
            </a:ext>
          </a:extLst>
        </xdr:cNvPr>
        <xdr:cNvSpPr txBox="1"/>
      </xdr:nvSpPr>
      <xdr:spPr>
        <a:xfrm>
          <a:off x="2979762" y="42870714"/>
          <a:ext cx="2795034"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400" b="1"/>
            <a:t>ワークショップ時</a:t>
          </a:r>
        </a:p>
      </xdr:txBody>
    </xdr:sp>
    <xdr:clientData/>
  </xdr:oneCellAnchor>
  <xdr:twoCellAnchor>
    <xdr:from>
      <xdr:col>1</xdr:col>
      <xdr:colOff>588962</xdr:colOff>
      <xdr:row>161</xdr:row>
      <xdr:rowOff>178859</xdr:rowOff>
    </xdr:from>
    <xdr:to>
      <xdr:col>3</xdr:col>
      <xdr:colOff>195262</xdr:colOff>
      <xdr:row>167</xdr:row>
      <xdr:rowOff>121590</xdr:rowOff>
    </xdr:to>
    <xdr:sp macro="" textlink="">
      <xdr:nvSpPr>
        <xdr:cNvPr id="148" name="テキスト ボックス 147">
          <a:extLst>
            <a:ext uri="{FF2B5EF4-FFF2-40B4-BE49-F238E27FC236}">
              <a16:creationId xmlns:a16="http://schemas.microsoft.com/office/drawing/2014/main" id="{74D731FE-E684-CA45-8B68-80E09092DB7C}"/>
            </a:ext>
          </a:extLst>
        </xdr:cNvPr>
        <xdr:cNvSpPr txBox="1"/>
      </xdr:nvSpPr>
      <xdr:spPr>
        <a:xfrm>
          <a:off x="787400" y="44046776"/>
          <a:ext cx="1246716" cy="137148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algn="ctr"/>
          <a:r>
            <a:rPr kumimoji="1" lang="ja-JP" altLang="en-US" sz="1100">
              <a:solidFill>
                <a:schemeClr val="bg2">
                  <a:lumMod val="25000"/>
                </a:schemeClr>
              </a:solidFill>
            </a:rPr>
            <a:t>楽屋として使用</a:t>
          </a:r>
        </a:p>
      </xdr:txBody>
    </xdr:sp>
    <xdr:clientData/>
  </xdr:twoCellAnchor>
  <xdr:twoCellAnchor>
    <xdr:from>
      <xdr:col>3</xdr:col>
      <xdr:colOff>198438</xdr:colOff>
      <xdr:row>170</xdr:row>
      <xdr:rowOff>165091</xdr:rowOff>
    </xdr:from>
    <xdr:to>
      <xdr:col>9</xdr:col>
      <xdr:colOff>251354</xdr:colOff>
      <xdr:row>177</xdr:row>
      <xdr:rowOff>218546</xdr:rowOff>
    </xdr:to>
    <xdr:sp macro="" textlink="">
      <xdr:nvSpPr>
        <xdr:cNvPr id="150" name="正方形/長方形 149">
          <a:extLst>
            <a:ext uri="{FF2B5EF4-FFF2-40B4-BE49-F238E27FC236}">
              <a16:creationId xmlns:a16="http://schemas.microsoft.com/office/drawing/2014/main" id="{47269DB0-6508-3245-805F-FF2B5A50F044}"/>
            </a:ext>
          </a:extLst>
        </xdr:cNvPr>
        <xdr:cNvSpPr/>
      </xdr:nvSpPr>
      <xdr:spPr>
        <a:xfrm>
          <a:off x="2037292" y="46176133"/>
          <a:ext cx="4974166" cy="172033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t>（スペースのみの確保）</a:t>
          </a:r>
        </a:p>
      </xdr:txBody>
    </xdr:sp>
    <xdr:clientData/>
  </xdr:twoCellAnchor>
  <xdr:twoCellAnchor>
    <xdr:from>
      <xdr:col>1</xdr:col>
      <xdr:colOff>672041</xdr:colOff>
      <xdr:row>170</xdr:row>
      <xdr:rowOff>39687</xdr:rowOff>
    </xdr:from>
    <xdr:to>
      <xdr:col>3</xdr:col>
      <xdr:colOff>202141</xdr:colOff>
      <xdr:row>170</xdr:row>
      <xdr:rowOff>176212</xdr:rowOff>
    </xdr:to>
    <xdr:cxnSp macro="">
      <xdr:nvCxnSpPr>
        <xdr:cNvPr id="151" name="直線コネクタ 150">
          <a:extLst>
            <a:ext uri="{FF2B5EF4-FFF2-40B4-BE49-F238E27FC236}">
              <a16:creationId xmlns:a16="http://schemas.microsoft.com/office/drawing/2014/main" id="{53756B66-DFC9-B44F-8337-222BFE5572F0}"/>
            </a:ext>
          </a:extLst>
        </xdr:cNvPr>
        <xdr:cNvCxnSpPr/>
      </xdr:nvCxnSpPr>
      <xdr:spPr>
        <a:xfrm>
          <a:off x="870479" y="46050729"/>
          <a:ext cx="1170516" cy="13652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621770</xdr:colOff>
      <xdr:row>171</xdr:row>
      <xdr:rowOff>71522</xdr:rowOff>
    </xdr:from>
    <xdr:ext cx="927100" cy="1089998"/>
    <xdr:sp macro="" textlink="">
      <xdr:nvSpPr>
        <xdr:cNvPr id="152" name="テキスト ボックス 151">
          <a:extLst>
            <a:ext uri="{FF2B5EF4-FFF2-40B4-BE49-F238E27FC236}">
              <a16:creationId xmlns:a16="http://schemas.microsoft.com/office/drawing/2014/main" id="{9006318F-EF6C-DF4F-87DF-8A035F8BD954}"/>
            </a:ext>
          </a:extLst>
        </xdr:cNvPr>
        <xdr:cNvSpPr txBox="1"/>
      </xdr:nvSpPr>
      <xdr:spPr>
        <a:xfrm>
          <a:off x="820208" y="46320689"/>
          <a:ext cx="927100" cy="108999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パネル</a:t>
          </a:r>
          <a:endParaRPr kumimoji="1" lang="en-US" altLang="ja-JP" sz="1400"/>
        </a:p>
        <a:p>
          <a:r>
            <a:rPr kumimoji="1" lang="ja-JP" altLang="en-US" sz="1000"/>
            <a:t>楽屋からの出入りを隠す目隠し。無くても可</a:t>
          </a:r>
          <a:endParaRPr kumimoji="1" lang="en-US" altLang="ja-JP" sz="1000"/>
        </a:p>
      </xdr:txBody>
    </xdr:sp>
    <xdr:clientData/>
  </xdr:oneCellAnchor>
  <xdr:twoCellAnchor>
    <xdr:from>
      <xdr:col>3</xdr:col>
      <xdr:colOff>132292</xdr:colOff>
      <xdr:row>179</xdr:row>
      <xdr:rowOff>13229</xdr:rowOff>
    </xdr:from>
    <xdr:to>
      <xdr:col>9</xdr:col>
      <xdr:colOff>264584</xdr:colOff>
      <xdr:row>194</xdr:row>
      <xdr:rowOff>171979</xdr:rowOff>
    </xdr:to>
    <xdr:sp macro="" textlink="">
      <xdr:nvSpPr>
        <xdr:cNvPr id="153" name="正方形/長方形 152">
          <a:extLst>
            <a:ext uri="{FF2B5EF4-FFF2-40B4-BE49-F238E27FC236}">
              <a16:creationId xmlns:a16="http://schemas.microsoft.com/office/drawing/2014/main" id="{1DC7CF1E-C113-0647-85A9-4F3289F7E8D1}"/>
            </a:ext>
          </a:extLst>
        </xdr:cNvPr>
        <xdr:cNvSpPr/>
      </xdr:nvSpPr>
      <xdr:spPr>
        <a:xfrm>
          <a:off x="1971146" y="48167396"/>
          <a:ext cx="5053542" cy="373062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110779</xdr:colOff>
      <xdr:row>160</xdr:row>
      <xdr:rowOff>33338</xdr:rowOff>
    </xdr:from>
    <xdr:to>
      <xdr:col>1</xdr:col>
      <xdr:colOff>244315</xdr:colOff>
      <xdr:row>167</xdr:row>
      <xdr:rowOff>173797</xdr:rowOff>
    </xdr:to>
    <xdr:sp macro="" textlink="">
      <xdr:nvSpPr>
        <xdr:cNvPr id="154" name="左中かっこ 153">
          <a:extLst>
            <a:ext uri="{FF2B5EF4-FFF2-40B4-BE49-F238E27FC236}">
              <a16:creationId xmlns:a16="http://schemas.microsoft.com/office/drawing/2014/main" id="{057BD649-B755-AC43-8D9C-F2AF06F176BC}"/>
            </a:ext>
          </a:extLst>
        </xdr:cNvPr>
        <xdr:cNvSpPr/>
      </xdr:nvSpPr>
      <xdr:spPr>
        <a:xfrm>
          <a:off x="309217" y="43663130"/>
          <a:ext cx="133536" cy="180733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142746</xdr:colOff>
      <xdr:row>168</xdr:row>
      <xdr:rowOff>127603</xdr:rowOff>
    </xdr:from>
    <xdr:to>
      <xdr:col>1</xdr:col>
      <xdr:colOff>243071</xdr:colOff>
      <xdr:row>194</xdr:row>
      <xdr:rowOff>120880</xdr:rowOff>
    </xdr:to>
    <xdr:sp macro="" textlink="">
      <xdr:nvSpPr>
        <xdr:cNvPr id="155" name="左中かっこ 154">
          <a:extLst>
            <a:ext uri="{FF2B5EF4-FFF2-40B4-BE49-F238E27FC236}">
              <a16:creationId xmlns:a16="http://schemas.microsoft.com/office/drawing/2014/main" id="{B6304291-3961-DC4B-81E1-FEAB69A5ECFE}"/>
            </a:ext>
          </a:extLst>
        </xdr:cNvPr>
        <xdr:cNvSpPr/>
      </xdr:nvSpPr>
      <xdr:spPr>
        <a:xfrm>
          <a:off x="341184" y="45662395"/>
          <a:ext cx="100325" cy="618452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31404</xdr:colOff>
      <xdr:row>162</xdr:row>
      <xdr:rowOff>207417</xdr:rowOff>
    </xdr:from>
    <xdr:ext cx="607859" cy="459100"/>
    <xdr:sp macro="" textlink="">
      <xdr:nvSpPr>
        <xdr:cNvPr id="156" name="テキスト ボックス 155">
          <a:extLst>
            <a:ext uri="{FF2B5EF4-FFF2-40B4-BE49-F238E27FC236}">
              <a16:creationId xmlns:a16="http://schemas.microsoft.com/office/drawing/2014/main" id="{9D1E650B-2287-FD4F-B73C-341A290A8C2D}"/>
            </a:ext>
          </a:extLst>
        </xdr:cNvPr>
        <xdr:cNvSpPr txBox="1"/>
      </xdr:nvSpPr>
      <xdr:spPr>
        <a:xfrm>
          <a:off x="31404" y="4431345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92604</xdr:colOff>
      <xdr:row>180</xdr:row>
      <xdr:rowOff>155152</xdr:rowOff>
    </xdr:from>
    <xdr:ext cx="607859" cy="459100"/>
    <xdr:sp macro="" textlink="">
      <xdr:nvSpPr>
        <xdr:cNvPr id="157" name="テキスト ボックス 156">
          <a:extLst>
            <a:ext uri="{FF2B5EF4-FFF2-40B4-BE49-F238E27FC236}">
              <a16:creationId xmlns:a16="http://schemas.microsoft.com/office/drawing/2014/main" id="{AA6BF17E-E41D-4C42-ADBA-77616DD26B2C}"/>
            </a:ext>
          </a:extLst>
        </xdr:cNvPr>
        <xdr:cNvSpPr txBox="1"/>
      </xdr:nvSpPr>
      <xdr:spPr>
        <a:xfrm>
          <a:off x="92604" y="4854744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8407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2" zoomScale="106" zoomScaleNormal="106" zoomScaleSheetLayoutView="106" workbookViewId="0">
      <selection activeCell="O5" sqref="O5"/>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189</v>
      </c>
      <c r="D2" s="27" t="s">
        <v>5</v>
      </c>
      <c r="E2" s="29" t="str">
        <f>VLOOKUP($C$2,'R7_制作団体一覧'!A:H,2,FALSE)</f>
        <v>伝統芸能分野</v>
      </c>
      <c r="F2" s="26" t="s">
        <v>2</v>
      </c>
      <c r="G2" s="30" t="str">
        <f>VLOOKUP($C$2,'R7_制作団体一覧'!A:H,3,FALSE)</f>
        <v>歌舞伎・能楽</v>
      </c>
      <c r="H2" s="27" t="s">
        <v>20</v>
      </c>
      <c r="I2" s="29" t="str">
        <f>VLOOKUP($C$2,'R7_制作団体一覧'!A:H,5,FALSE)</f>
        <v>C区分</v>
      </c>
      <c r="J2" s="27" t="s">
        <v>3</v>
      </c>
      <c r="K2" s="29" t="str">
        <f>VLOOKUP($C$2,'R7_制作団体一覧'!A:H,6,FALSE)</f>
        <v>D</v>
      </c>
      <c r="L2" s="28"/>
      <c r="M2" s="43"/>
      <c r="N2" s="43"/>
      <c r="O2" s="43"/>
      <c r="P2" s="43"/>
      <c r="Q2" s="43"/>
      <c r="R2" s="43"/>
      <c r="S2" s="43"/>
      <c r="T2" s="43"/>
      <c r="U2" s="43"/>
      <c r="V2" s="43"/>
      <c r="W2" s="43"/>
      <c r="X2" s="43"/>
      <c r="Y2" s="43"/>
      <c r="Z2" s="43"/>
    </row>
    <row r="3" spans="1:26" ht="27.95" customHeight="1" x14ac:dyDescent="0.15">
      <c r="A3" s="28"/>
      <c r="B3" s="27" t="s">
        <v>1</v>
      </c>
      <c r="C3" s="161" t="str">
        <f>VLOOKUP($C$2,'R7_制作団体一覧'!A:H,8,FALSE)</f>
        <v>茂山千五郎家</v>
      </c>
      <c r="D3" s="161"/>
      <c r="E3" s="161"/>
      <c r="F3" s="161"/>
      <c r="G3" s="27" t="s">
        <v>4</v>
      </c>
      <c r="H3" s="162" t="str">
        <f>VLOOKUP($C$2,'R7_制作団体一覧'!A:H,7,FALSE)</f>
        <v>一般社団法人茂山狂言会</v>
      </c>
      <c r="I3" s="162"/>
      <c r="J3" s="162"/>
      <c r="K3" s="16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613</v>
      </c>
      <c r="F9" s="165"/>
      <c r="G9" s="116" t="s">
        <v>47</v>
      </c>
      <c r="H9" s="166"/>
      <c r="I9" s="166"/>
      <c r="J9" s="47" t="s">
        <v>619</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8</v>
      </c>
      <c r="G10" s="51" t="s">
        <v>40</v>
      </c>
      <c r="H10" s="52" t="s">
        <v>42</v>
      </c>
      <c r="I10" s="53">
        <v>6</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v>2.5</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614</v>
      </c>
      <c r="G12" s="173"/>
      <c r="H12" s="174" t="s">
        <v>45</v>
      </c>
      <c r="I12" s="175"/>
      <c r="J12" s="176" t="s">
        <v>614</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1.5</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615</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616</v>
      </c>
      <c r="F15" s="152"/>
      <c r="G15" s="155" t="s">
        <v>48</v>
      </c>
      <c r="H15" s="156"/>
      <c r="I15" s="156"/>
      <c r="J15" s="144"/>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617</v>
      </c>
      <c r="F17" s="124"/>
      <c r="G17" s="125" t="s">
        <v>53</v>
      </c>
      <c r="H17" s="126"/>
      <c r="I17" s="126"/>
      <c r="J17" s="47">
        <v>50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618</v>
      </c>
      <c r="F18" s="128"/>
      <c r="G18" s="44" t="s">
        <v>56</v>
      </c>
      <c r="H18" s="45">
        <v>1</v>
      </c>
      <c r="I18" s="46" t="s">
        <v>57</v>
      </c>
      <c r="J18" s="121"/>
      <c r="K18" s="129"/>
      <c r="L18" s="24"/>
      <c r="M18" s="43"/>
      <c r="N18" s="43"/>
      <c r="O18" s="43"/>
      <c r="P18" s="43"/>
      <c r="Q18" s="43"/>
      <c r="R18" s="43"/>
      <c r="S18" s="43"/>
      <c r="T18" s="43"/>
      <c r="U18" s="43"/>
      <c r="V18" s="43"/>
      <c r="W18" s="43"/>
      <c r="X18" s="43"/>
      <c r="Y18" s="43"/>
      <c r="Z18" s="43"/>
    </row>
    <row r="19" spans="1:26" ht="27.95" customHeight="1" x14ac:dyDescent="0.15">
      <c r="A19" s="23"/>
      <c r="B19" s="130" t="s">
        <v>59</v>
      </c>
      <c r="C19" s="131"/>
      <c r="D19" s="132"/>
      <c r="E19" s="61" t="s">
        <v>54</v>
      </c>
      <c r="F19" s="62" t="s">
        <v>622</v>
      </c>
      <c r="G19" s="63" t="s">
        <v>40</v>
      </c>
      <c r="H19" s="64" t="s">
        <v>55</v>
      </c>
      <c r="I19" s="62" t="s">
        <v>623</v>
      </c>
      <c r="J19" s="133" t="s">
        <v>40</v>
      </c>
      <c r="K19" s="134"/>
      <c r="L19" s="23"/>
      <c r="M19" s="43"/>
      <c r="N19" s="43"/>
      <c r="O19" s="43"/>
      <c r="P19" s="43"/>
      <c r="Q19" s="43"/>
      <c r="R19" s="43"/>
      <c r="S19" s="43"/>
      <c r="T19" s="43"/>
      <c r="U19" s="43"/>
      <c r="V19" s="43"/>
      <c r="W19" s="43"/>
      <c r="X19" s="43"/>
      <c r="Y19" s="43"/>
      <c r="Z19" s="43"/>
    </row>
    <row r="20" spans="1:26" ht="51" customHeight="1" x14ac:dyDescent="0.15">
      <c r="A20" s="23"/>
      <c r="B20" s="130" t="s">
        <v>461</v>
      </c>
      <c r="C20" s="131"/>
      <c r="D20" s="132"/>
      <c r="E20" s="138" t="s">
        <v>621</v>
      </c>
      <c r="F20" s="139"/>
      <c r="G20" s="139"/>
      <c r="H20" s="139"/>
      <c r="I20" s="139"/>
      <c r="J20" s="139"/>
      <c r="K20" s="140"/>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615</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t="s">
        <v>624</v>
      </c>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t="s">
        <v>620</v>
      </c>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8"/>
      <c r="E47" s="109"/>
      <c r="F47" s="110"/>
      <c r="G47" s="111"/>
      <c r="H47" s="110"/>
      <c r="I47" s="111"/>
      <c r="J47" s="110"/>
      <c r="K47" s="11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8"/>
      <c r="E48" s="109"/>
      <c r="F48" s="110"/>
      <c r="G48" s="111"/>
      <c r="H48" s="110"/>
      <c r="I48" s="111"/>
      <c r="J48" s="110"/>
      <c r="K48" s="111"/>
      <c r="L48" s="21"/>
      <c r="M48" s="43"/>
      <c r="N48" s="43"/>
      <c r="O48" s="43"/>
      <c r="P48" s="43"/>
      <c r="Q48" s="43"/>
      <c r="R48" s="43"/>
      <c r="S48" s="43"/>
      <c r="T48" s="43"/>
      <c r="U48" s="43"/>
      <c r="V48" s="43"/>
      <c r="W48" s="43"/>
      <c r="X48" s="43"/>
      <c r="Y48" s="43"/>
      <c r="Z48" s="43"/>
    </row>
    <row r="49" spans="1:26" ht="80.45" customHeight="1" x14ac:dyDescent="0.15">
      <c r="A49" s="21"/>
      <c r="B49" s="73" t="s">
        <v>429</v>
      </c>
      <c r="C49" s="82"/>
      <c r="D49" s="108"/>
      <c r="E49" s="109"/>
      <c r="F49" s="110"/>
      <c r="G49" s="111"/>
      <c r="H49" s="110"/>
      <c r="I49" s="111"/>
      <c r="J49" s="110"/>
      <c r="K49" s="11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96" t="s">
        <v>9</v>
      </c>
      <c r="C55" s="96"/>
      <c r="D55" s="96"/>
      <c r="E55" s="96"/>
      <c r="F55" s="38" t="s">
        <v>6</v>
      </c>
      <c r="G55" s="97">
        <f>F13</f>
        <v>1.5</v>
      </c>
      <c r="H55" s="98"/>
      <c r="I55" s="20" t="s">
        <v>7</v>
      </c>
      <c r="J55" s="97">
        <f>I13</f>
        <v>2</v>
      </c>
      <c r="K55" s="98"/>
      <c r="L55" s="19"/>
      <c r="M55" s="32"/>
      <c r="W55" s="32"/>
      <c r="X55" s="32"/>
      <c r="Y55" s="32"/>
    </row>
    <row r="56" spans="1:26" ht="17.100000000000001" customHeight="1" x14ac:dyDescent="0.15">
      <c r="A56" s="19"/>
      <c r="B56" s="92" t="s">
        <v>8</v>
      </c>
      <c r="C56" s="92"/>
      <c r="D56" s="92"/>
      <c r="E56" s="92"/>
      <c r="F56" s="92"/>
      <c r="G56" s="93" t="str">
        <f>E17</f>
        <v>応相談</v>
      </c>
      <c r="H56" s="93"/>
      <c r="I56" s="93"/>
      <c r="J56" s="93"/>
      <c r="K56" s="93"/>
      <c r="L56" s="19"/>
      <c r="M56" s="32"/>
      <c r="W56" s="32"/>
      <c r="X56" s="32"/>
      <c r="Y56" s="32"/>
    </row>
    <row r="57" spans="1:26" ht="17.100000000000001" customHeight="1" x14ac:dyDescent="0.15">
      <c r="A57" s="19"/>
      <c r="B57" s="92" t="s">
        <v>12</v>
      </c>
      <c r="C57" s="92"/>
      <c r="D57" s="92"/>
      <c r="E57" s="92"/>
      <c r="F57" s="92"/>
      <c r="G57" s="93">
        <f>J17</f>
        <v>50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1"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38" zoomScaleNormal="106" zoomScaleSheetLayoutView="100" workbookViewId="0">
      <selection activeCell="J10" sqref="J1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1" t="s">
        <v>611</v>
      </c>
      <c r="D3" s="161"/>
      <c r="E3" s="161"/>
      <c r="F3" s="161"/>
      <c r="G3" s="27" t="s">
        <v>4</v>
      </c>
      <c r="H3" s="162" t="s">
        <v>612</v>
      </c>
      <c r="I3" s="162"/>
      <c r="J3" s="162"/>
      <c r="K3" s="162"/>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8</v>
      </c>
      <c r="G10" s="51" t="s">
        <v>40</v>
      </c>
      <c r="H10" s="52" t="s">
        <v>42</v>
      </c>
      <c r="I10" s="53">
        <v>6</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419</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424</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426</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thickBot="1" x14ac:dyDescent="0.2">
      <c r="A19" s="23"/>
      <c r="B19" s="130" t="s">
        <v>59</v>
      </c>
      <c r="C19" s="131"/>
      <c r="D19" s="132"/>
      <c r="E19" s="61" t="s">
        <v>54</v>
      </c>
      <c r="F19" s="62">
        <v>2.1</v>
      </c>
      <c r="G19" s="63" t="s">
        <v>40</v>
      </c>
      <c r="H19" s="64" t="s">
        <v>55</v>
      </c>
      <c r="I19" s="62">
        <v>6.2</v>
      </c>
      <c r="J19" s="133" t="s">
        <v>40</v>
      </c>
      <c r="K19" s="134"/>
      <c r="L19" s="23"/>
      <c r="M19" s="43"/>
      <c r="N19" s="43"/>
      <c r="O19" s="43"/>
      <c r="P19" s="43"/>
      <c r="Q19" s="43"/>
      <c r="R19" s="43"/>
      <c r="S19" s="43"/>
      <c r="T19" s="43"/>
      <c r="U19" s="43"/>
      <c r="V19" s="43"/>
      <c r="W19" s="43"/>
      <c r="X19" s="43"/>
      <c r="Y19" s="43"/>
      <c r="Z19" s="43"/>
    </row>
    <row r="20" spans="1:26" ht="75.75" customHeight="1" thickTop="1" thickBot="1" x14ac:dyDescent="0.2">
      <c r="A20" s="23"/>
      <c r="B20" s="130" t="s">
        <v>461</v>
      </c>
      <c r="C20" s="131"/>
      <c r="D20" s="131"/>
      <c r="E20" s="193" t="s">
        <v>472</v>
      </c>
      <c r="F20" s="194"/>
      <c r="G20" s="194"/>
      <c r="H20" s="194"/>
      <c r="I20" s="194"/>
      <c r="J20" s="194"/>
      <c r="K20" s="19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3" t="s">
        <v>449</v>
      </c>
      <c r="E47" s="184"/>
      <c r="F47" s="185" t="s">
        <v>458</v>
      </c>
      <c r="G47" s="186"/>
      <c r="H47" s="185" t="s">
        <v>457</v>
      </c>
      <c r="I47" s="186"/>
      <c r="J47" s="185" t="s">
        <v>454</v>
      </c>
      <c r="K47" s="18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8" t="s">
        <v>449</v>
      </c>
      <c r="E48" s="189"/>
      <c r="F48" s="190" t="s">
        <v>458</v>
      </c>
      <c r="G48" s="191"/>
      <c r="H48" s="190" t="s">
        <v>452</v>
      </c>
      <c r="I48" s="191"/>
      <c r="J48" s="190" t="s">
        <v>455</v>
      </c>
      <c r="K48" s="19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8" t="s">
        <v>450</v>
      </c>
      <c r="E49" s="179"/>
      <c r="F49" s="180" t="s">
        <v>451</v>
      </c>
      <c r="G49" s="181"/>
      <c r="H49" s="180" t="s">
        <v>453</v>
      </c>
      <c r="I49" s="181"/>
      <c r="J49" s="180" t="s">
        <v>456</v>
      </c>
      <c r="K49" s="18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7.100000000000001" customHeight="1" x14ac:dyDescent="0.15">
      <c r="A56" s="19"/>
      <c r="B56" s="92" t="s">
        <v>8</v>
      </c>
      <c r="C56" s="92"/>
      <c r="D56" s="92"/>
      <c r="E56" s="92"/>
      <c r="F56" s="92"/>
      <c r="G56" s="93" t="str">
        <f>E17</f>
        <v>必須</v>
      </c>
      <c r="H56" s="93"/>
      <c r="I56" s="93"/>
      <c r="J56" s="93"/>
      <c r="K56" s="93"/>
      <c r="L56" s="19"/>
      <c r="M56" s="32"/>
      <c r="W56" s="32"/>
      <c r="X56" s="32"/>
      <c r="Y56" s="32"/>
    </row>
    <row r="57" spans="1:26" ht="17.100000000000001"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5">
      <formula>#REF!="令和2年度の応募時に提出した"</formula>
    </cfRule>
    <cfRule type="expression" dxfId="22" priority="34">
      <formula>#REF!="令和3年度の応募時に提出した"</formula>
    </cfRule>
    <cfRule type="expression" dxfId="21" priority="33">
      <formula>#REF!="令和4年度の応募時に提出した"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20">
      <formula>#REF!="令和元年度の応募時に提出した"</formula>
    </cfRule>
    <cfRule type="expression" dxfId="17" priority="19">
      <formula>#REF!="令和2年度の応募時に提出した"</formula>
    </cfRule>
    <cfRule type="expression" dxfId="16" priority="18">
      <formula>#REF!="令和3年度の応募時に提出した"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4">
      <formula>#REF!="令和元年度の応募時に提出した"</formula>
    </cfRule>
    <cfRule type="expression" dxfId="5" priority="3">
      <formula>#REF!="令和2年度の応募時に提出した"</formula>
    </cfRule>
    <cfRule type="expression" dxfId="4" priority="2">
      <formula>#REF!="令和3年度の応募時に提出した"</formula>
    </cfRule>
  </conditionalFormatting>
  <conditionalFormatting sqref="J15">
    <cfRule type="expression" dxfId="3" priority="16">
      <formula>#REF!="令和元年度の応募時に提出した"</formula>
    </cfRule>
    <cfRule type="expression" dxfId="2" priority="15">
      <formula>#REF!="令和2年度の応募時に提出した"</formula>
    </cfRule>
    <cfRule type="expression" dxfId="1" priority="14">
      <formula>#REF!="令和3年度の応募時に提出した"</formula>
    </cfRule>
    <cfRule type="expression" dxfId="0" priority="13">
      <formula>#REF!="令和4年度の応募時に提出した"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ColWidth="8.875" defaultRowHeight="13.5" x14ac:dyDescent="0.15"/>
  <cols>
    <col min="6" max="6" width="17.125" bestFit="1" customWidth="1"/>
    <col min="7" max="7" width="31.62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K141</v>
      </c>
      <c r="B3" s="71" t="str">
        <f>①会場条件に係るヒアリングシート!E2</f>
        <v>伝統芸能分野</v>
      </c>
      <c r="C3" s="71" t="str">
        <f>①会場条件に係るヒアリングシート!G2</f>
        <v>歌舞伎・能楽</v>
      </c>
      <c r="D3" s="71" t="str">
        <f>①会場条件に係るヒアリングシート!I2</f>
        <v>C区分</v>
      </c>
      <c r="E3" s="71" t="str">
        <f>①会場条件に係るヒアリングシート!K2</f>
        <v>D</v>
      </c>
      <c r="F3" s="71" t="str">
        <f>①会場条件に係るヒアリングシート!C3</f>
        <v>茂山千五郎家</v>
      </c>
      <c r="G3" s="71" t="str">
        <f>①会場条件に係るヒアリングシート!H3</f>
        <v>一般社団法人茂山狂言会</v>
      </c>
      <c r="H3" s="71" t="str">
        <f>①会場条件に係るヒアリングシート!E9</f>
        <v>制限なし</v>
      </c>
      <c r="I3" s="71" t="str">
        <f>①会場条件に係るヒアリングシート!J9</f>
        <v>普通電源</v>
      </c>
      <c r="J3" s="71">
        <f>①会場条件に係るヒアリングシート!F10</f>
        <v>8</v>
      </c>
      <c r="K3" s="71">
        <f>①会場条件に係るヒアリングシート!I10</f>
        <v>6</v>
      </c>
      <c r="L3" s="71">
        <f>①会場条件に係るヒアリングシート!F11</f>
        <v>2.5</v>
      </c>
      <c r="M3" s="71" t="str">
        <f>①会場条件に係るヒアリングシート!F12</f>
        <v>可</v>
      </c>
      <c r="N3" s="71" t="str">
        <f>①会場条件に係るヒアリングシート!J12</f>
        <v>可</v>
      </c>
      <c r="O3" s="71">
        <f>①会場条件に係るヒアリングシート!F13</f>
        <v>1.5</v>
      </c>
      <c r="P3" s="71">
        <f>①会場条件に係るヒアリングシート!I13</f>
        <v>2</v>
      </c>
      <c r="Q3" s="71" t="str">
        <f>①会場条件に係るヒアリングシート!E14</f>
        <v>不要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応相談</v>
      </c>
      <c r="W3" s="71">
        <f>①会場条件に係るヒアリングシート!J17</f>
        <v>50</v>
      </c>
      <c r="X3" s="71" t="str">
        <f>①会場条件に係るヒアリングシート!E18</f>
        <v>普通車</v>
      </c>
      <c r="Y3" s="71">
        <f>①会場条件に係るヒアリングシート!H18</f>
        <v>1</v>
      </c>
      <c r="Z3" s="71" t="str">
        <f>①会場条件に係るヒアリングシート!F19</f>
        <v>1.6~1.9</v>
      </c>
      <c r="AA3" s="71" t="str">
        <f>①会場条件に係るヒアリングシート!I19</f>
        <v>4~5.5</v>
      </c>
      <c r="AB3" s="71" t="str">
        <f>①会場条件に係るヒアリングシート!E20</f>
        <v>舞台のサイズは希望で、確保できなくても対応可能です。追加の照明などは無いため普通電源があれば実施可能。ワンボックスタイプ一台で搬入します。</v>
      </c>
      <c r="AC3" s="71" t="str">
        <f>①会場条件に係るヒアリングシート!E25</f>
        <v>不要</v>
      </c>
      <c r="AD3" s="71">
        <f>①会場条件に係るヒアリングシート!E26</f>
        <v>0</v>
      </c>
      <c r="AE3" s="71" t="str">
        <f>①会場条件に係るヒアリングシート!C33</f>
        <v>体育館ステージ下手袖に着替えのスペースを３畳ほど確保可能か？（可能であれば下手袖全面）</v>
      </c>
      <c r="AF3" s="71" t="str">
        <f>①会場条件に係るヒアリングシート!C34</f>
        <v>体育館ステージを使用の場合、ピアノを上手袖に移動が可能か？</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2024-12-06T04:12:41Z</cp:lastPrinted>
  <dcterms:created xsi:type="dcterms:W3CDTF">2017-09-27T00:12:11Z</dcterms:created>
  <dcterms:modified xsi:type="dcterms:W3CDTF">2024-12-11T07:50:26Z</dcterms:modified>
</cp:coreProperties>
</file>