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<sst xmlns="http://schemas.openxmlformats.org/spreadsheetml/2006/main" count="1461" uniqueCount="619">
  <si>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</si>
  <si>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</si>
  <si>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</si>
  <si>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</si>
  <si>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</si>
  <si>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</si>
  <si>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</si>
  <si>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</si>
  <si>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</si>
  <si>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</si>
  <si>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</si>
  <si>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</si>
  <si>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</si>
  <si>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</si>
  <si>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</si>
  <si>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</si>
  <si>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</si>
  <si>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</si>
  <si>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</si>
  <si>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</si>
  <si>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</si>
  <si>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</si>
  <si>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</si>
  <si>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</si>
  <si>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</si>
  <si>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</si>
  <si>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</si>
  <si>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</si>
  <si>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</si>
  <si>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</si>
  <si>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</si>
  <si>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</si>
  <si>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</si>
  <si>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</si>
  <si>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</si>
  <si>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</si>
  <si>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</si>
  <si>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</si>
  <si>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</si>
  <si>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</si>
  <si>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</si>
  <si>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</si>
  <si>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</si>
  <si>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</si>
  <si>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</si>
  <si>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</si>
  <si>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</si>
  <si>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</si>
  <si>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</si>
  <si>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</si>
  <si>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</si>
  <si>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</si>
  <si>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</si>
  <si>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</si>
  <si>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</si>
  <si>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</si>
  <si>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</si>
  <si>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</si>
  <si>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</si>
  <si>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</si>
  <si>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</si>
  <si>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</si>
  <si>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</si>
  <si>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</si>
  <si>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</si>
  <si>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</si>
  <si>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</si>
  <si>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</si>
  <si>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</si>
  <si>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</si>
  <si>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</si>
  <si>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</si>
  <si>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</si>
  <si>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</si>
  <si>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</si>
  <si>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</si>
  <si>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</si>
  <si>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</si>
  <si>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</si>
  <si>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</si>
  <si>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</si>
  <si>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</si>
  <si>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</si>
  <si>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</si>
  <si>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</si>
  <si>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</si>
  <si>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</si>
  <si>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</si>
  <si>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</si>
  <si>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</si>
  <si>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</si>
  <si>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</si>
  <si>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</si>
  <si>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</si>
  <si>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</si>
  <si>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</si>
  <si>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</si>
  <si>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</si>
  <si>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</si>
  <si>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</si>
  <si>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</si>
  <si>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</si>
  <si>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</si>
  <si>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</si>
  <si>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</si>
  <si>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</si>
  <si>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</si>
  <si>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</si>
  <si>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</si>
  <si>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</si>
  <si>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</si>
  <si>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</si>
  <si>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</si>
  <si>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</si>
  <si>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</si>
  <si>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</si>
  <si>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</si>
  <si>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</si>
  <si>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</si>
  <si>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</si>
  <si>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</si>
  <si>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</si>
  <si>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</si>
  <si>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</si>
  <si>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</si>
  <si>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</si>
  <si>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</si>
  <si>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</si>
  <si>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</si>
  <si>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</si>
  <si>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</si>
  <si>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</si>
  <si>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</si>
  <si>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</si>
  <si>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</si>
  <si>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</si>
  <si>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</si>
  <si>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</si>
  <si>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</si>
  <si>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</si>
  <si>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</si>
  <si>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</si>
  <si>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</si>
  <si>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</si>
  <si>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</si>
  <si>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</si>
  <si>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</si>
  <si>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</si>
  <si>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</si>
  <si>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</si>
  <si>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</si>
  <si>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</si>
  <si>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</si>
  <si>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</si>
  <si>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</si>
  <si>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</si>
  <si>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</si>
  <si>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</si>
  <si>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</si>
  <si>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</si>
  <si>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</si>
  <si>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</si>
  <si>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</si>
  <si>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</si>
  <si>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</si>
  <si>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</si>
  <si>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</si>
  <si>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</si>
  <si>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</si>
  <si>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</si>
  <si>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</si>
  <si>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</si>
  <si>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</si>
  <si>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</si>
  <si>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</si>
  <si>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</si>
  <si>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</si>
  <si>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</si>
  <si>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</si>
  <si>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</si>
  <si>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</si>
  <si>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</si>
  <si>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</si>
  <si>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</si>
  <si>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</si>
  <si>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</si>
  <si>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</si>
  <si>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</si>
  <si>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</si>
  <si>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</si>
  <si>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</si>
  <si>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</si>
  <si>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</si>
  <si>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</si>
  <si>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</si>
  <si>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</si>
  <si>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</si>
  <si>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</si>
  <si>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</si>
  <si>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</si>
  <si>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</si>
  <si>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</si>
  <si>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</si>
  <si>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</si>
  <si>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</si>
  <si>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</si>
  <si>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</si>
  <si>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</si>
  <si>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</si>
  <si>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</si>
  <si>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</si>
  <si>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</si>
  <si>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</si>
  <si>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</si>
  <si>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</si>
  <si>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</si>
  <si>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</si>
  <si>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</si>
  <si>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</si>
  <si>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</si>
  <si>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</si>
  <si>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</si>
  <si>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</si>
  <si>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</si>
  <si>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</si>
  <si>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</si>
  <si>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</si>
  <si>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</si>
  <si>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</si>
  <si>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</si>
  <si>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</si>
  <si>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</si>
  <si>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</si>
  <si>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</si>
  <si>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</si>
  <si>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</si>
  <si>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</si>
  <si>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</si>
  <si>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</si>
  <si>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</si>
  <si>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</si>
  <si>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</si>
  <si>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</si>
  <si>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</si>
  <si>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</si>
  <si>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</si>
  <si>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</si>
  <si>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</si>
  <si>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</si>
  <si>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</si>
  <si>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</si>
  <si>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</si>
  <si>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</si>
  <si>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</si>
  <si>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</si>
  <si>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</si>
  <si>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</si>
  <si>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</si>
  <si>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</si>
  <si>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</si>
  <si>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</si>
  <si>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</si>
  <si>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</si>
  <si>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</si>
  <si>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</si>
  <si>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</si>
  <si>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</si>
  <si>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</si>
  <si>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</si>
  <si>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</si>
  <si>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</si>
  <si>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</si>
  <si>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</si>
  <si>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</si>
  <si>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</si>
  <si>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</si>
  <si>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</si>
  <si>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</si>
  <si>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</si>
  <si>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</si>
  <si>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</si>
  <si>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</si>
  <si>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</si>
  <si>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</si>
  <si>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</si>
  <si>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</si>
  <si>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</si>
  <si>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</si>
  <si>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</si>
  <si>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</si>
  <si>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</si>
  <si>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</si>
  <si>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</si>
  <si>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</si>
  <si>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</si>
  <si>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</si>
  <si>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</si>
  <si>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</si>
  <si>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</si>
  <si>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</si>
  <si>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</si>
  <si>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</si>
  <si>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</si>
  <si>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</si>
  <si>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</si>
  <si>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</si>
  <si>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</si>
  <si>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</si>
  <si>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</si>
  <si>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</si>
  <si>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</si>
  <si>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</si>
  <si>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</si>
  <si>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</si>
  <si>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</si>
  <si>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</si>
  <si>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</si>
  <si>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</si>
  <si>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</si>
  <si>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</si>
  <si>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</si>
  <si>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</si>
  <si>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</si>
  <si>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</si>
  <si>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</si>
  <si>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</si>
  <si>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</si>
  <si>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</si>
  <si>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</si>
  <si>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</si>
  <si>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</si>
  <si>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</si>
  <si>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</si>
  <si>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</si>
  <si>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</si>
  <si>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</si>
  <si>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</si>
  <si>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</si>
  <si>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</si>
  <si>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</si>
  <si>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</si>
  <si>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</si>
  <si>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</si>
  <si>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</si>
  <si>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</si>
  <si>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</si>
  <si>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</si>
  <si>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</si>
  <si>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</si>
  <si>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</si>
  <si>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</si>
  <si>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</si>
  <si>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</si>
  <si>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</si>
  <si>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</si>
  <si>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</si>
  <si>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</si>
  <si>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</si>
  <si>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</si>
  <si>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</si>
  <si>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</si>
  <si>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</si>
  <si>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</si>
  <si>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</si>
  <si>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</si>
  <si>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</si>
  <si>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</si>
  <si>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</si>
  <si>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</si>
  <si>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</si>
  <si>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</si>
  <si>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</si>
  <si>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</si>
  <si>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</si>
  <si>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</si>
  <si>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</si>
  <si>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</si>
  <si>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</si>
  <si>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</si>
  <si>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</si>
  <si>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</si>
  <si>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</si>
  <si>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</si>
  <si>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</si>
  <si>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</si>
  <si>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</si>
  <si>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</si>
  <si>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</si>
  <si>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</si>
  <si>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</si>
  <si>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</si>
  <si>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</si>
  <si>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</si>
  <si>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</si>
  <si>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</si>
  <si>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</si>
  <si>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</si>
  <si>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</si>
  <si>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</si>
  <si>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</si>
  <si>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</si>
  <si>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</si>
  <si>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</si>
  <si>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</si>
  <si>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</si>
  <si>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</si>
  <si>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</si>
  <si>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</si>
  <si>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</si>
  <si>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</si>
  <si>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</si>
  <si>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</si>
  <si>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</si>
  <si>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</si>
  <si>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</si>
  <si>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</si>
  <si>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</si>
  <si>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</si>
  <si>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</si>
  <si>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</si>
  <si>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</si>
  <si>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</si>
  <si>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</si>
  <si>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</si>
  <si>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</si>
  <si>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</si>
  <si>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</si>
  <si>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</si>
  <si>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</si>
  <si>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</si>
  <si>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</si>
  <si>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</si>
  <si>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</si>
  <si>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</si>
  <si>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</si>
  <si>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</si>
  <si>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</si>
  <si>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</si>
  <si>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</si>
  <si>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</si>
  <si>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</si>
  <si>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</si>
  <si>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</si>
  <si>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</si>
  <si>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</si>
  <si>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</si>
  <si>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</si>
  <si>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</si>
  <si>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</si>
  <si>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</si>
  <si>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</si>
  <si>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</si>
  <si>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</si>
  <si>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</si>
  <si>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</si>
  <si>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</si>
  <si>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</si>
  <si>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</si>
  <si>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</si>
  <si>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</si>
  <si>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</si>
  <si>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</si>
  <si>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</si>
  <si>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</si>
  <si>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</si>
  <si>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</si>
  <si>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</si>
  <si>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</si>
  <si>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</si>
  <si>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</si>
  <si>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</si>
  <si>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</si>
  <si>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</si>
  <si>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</si>
  <si>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</si>
  <si>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</si>
  <si>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</si>
  <si>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</si>
  <si>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</si>
  <si>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</si>
  <si>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</si>
  <si>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</si>
  <si>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</si>
  <si>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</si>
  <si>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</si>
  <si>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</si>
  <si>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</si>
  <si>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</si>
  <si>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</si>
  <si>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</si>
  <si>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</si>
  <si>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</si>
  <si>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</si>
  <si>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</si>
  <si>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</si>
  <si>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</si>
  <si>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</si>
  <si>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</si>
  <si>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</si>
  <si>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</si>
  <si>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</si>
  <si>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</si>
  <si>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</si>
  <si>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</si>
  <si>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</si>
  <si>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</si>
  <si>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</si>
  <si>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</si>
  <si>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</si>
  <si>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</si>
  <si>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</si>
  <si>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</si>
  <si>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</si>
  <si>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</si>
  <si>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</si>
  <si>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</si>
  <si>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</si>
  <si>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</si>
  <si>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</si>
  <si>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</si>
  <si>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</si>
  <si>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</si>
  <si>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</si>
  <si>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</si>
  <si>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</si>
  <si>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</si>
  <si>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</si>
  <si>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</si>
  <si>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</si>
  <si>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</si>
  <si>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</si>
  <si>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</si>
  <si>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</si>
  <si>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</si>
  <si>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</si>
  <si>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</si>
  <si>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</si>
  <si>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</si>
  <si>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</si>
  <si>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</si>
  <si>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</si>
  <si>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</si>
  <si>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</si>
  <si>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</si>
  <si>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</si>
  <si>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</si>
  <si>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</si>
  <si>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</si>
  <si>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</si>
  <si>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</si>
  <si>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</si>
  <si>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</si>
  <si>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</si>
  <si>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</si>
  <si>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</si>
  <si>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</si>
  <si>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</si>
  <si>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</si>
  <si>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</si>
  <si>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</si>
  <si>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</si>
  <si>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</si>
  <si>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</si>
  <si>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</si>
  <si>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</si>
  <si>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</si>
  <si>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</si>
  <si>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</si>
  <si>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</si>
  <si>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</si>
  <si>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</si>
  <si>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</si>
  <si>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</si>
  <si>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</si>
  <si>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</si>
  <si>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</si>
  <si>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</si>
  <si>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</si>
  <si>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</si>
  <si>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</si>
  <si>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</si>
  <si>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</si>
  <si>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</si>
  <si>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</si>
  <si>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</si>
  <si>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</si>
  <si>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</si>
  <si>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</si>
  <si>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</si>
  <si>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</si>
  <si>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</si>
  <si>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</si>
  <si>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</si>
  <si>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</si>
  <si>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</si>
  <si>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</si>
  <si>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</si>
  <si>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</si>
  <si>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</si>
  <si>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</si>
  <si>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</si>
  <si>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</si>
  <si>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</si>
  <si>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</si>
  <si>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</si>
  <si>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</si>
  <si>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</si>
  <si>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</si>
  <si>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</si>
  <si>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</si>
  <si>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</si>
  <si>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</si>
  <si>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</si>
  <si>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</si>
  <si>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</si>
  <si>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5割程度必要</t>
  </si>
  <si>
    <t>応相談</t>
  </si>
  <si>
    <t>K143</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</si>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</sst>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6694</xdr:rowOff>
    </xdr:from>
    <xdr:to>
      <xdr:col>9</xdr:col>
      <xdr:colOff>201739</xdr:colOff>
      <xdr:row>76</xdr:row>
      <xdr:rowOff>68099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8628"/>
          <a:ext cx="5161928" cy="304023"/>
          <a:chOff x="1076477" y="14903401"/>
          <a:chExt cx="4160761" cy="375046"/>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3401"/>
            <a:ext cx="1056317" cy="3750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baseline="0"/>
              <a:t> </a:t>
            </a:r>
            <a:r>
              <a:rPr kumimoji="1" lang="en-US" altLang="ja-JP" sz="1100" b="1" baseline="0"/>
              <a:t>12</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94</xdr:row>
      <xdr:rowOff>85725</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66875" y="25117123"/>
          <a:ext cx="4743450" cy="299115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9</xdr:col>
      <xdr:colOff>721416</xdr:colOff>
      <xdr:row>84</xdr:row>
      <xdr:rowOff>56321</xdr:rowOff>
    </xdr:from>
    <xdr:ext cx="450160" cy="1515304"/>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6845991" y="25888121"/>
          <a:ext cx="450160" cy="1515304"/>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vert="vert" wrap="none" rtlCol="0" anchor="t">
          <a:noAutofit/>
        </a:bodyPr>
        <a:lstStyle/>
        <a:p>
          <a:r>
            <a:rPr kumimoji="1" lang="ja-JP" altLang="en-US" sz="1400"/>
            <a:t>楽器体験コーナー</a:t>
          </a:r>
          <a:endParaRPr kumimoji="1" lang="en-US" altLang="ja-JP" sz="1400"/>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673791</xdr:colOff>
      <xdr:row>84</xdr:row>
      <xdr:rowOff>8696</xdr:rowOff>
    </xdr:from>
    <xdr:ext cx="450160" cy="1515304"/>
    <xdr:sp macro="" textlink="">
      <xdr:nvSpPr>
        <xdr:cNvPr id="30" name="テキスト ボックス 29">
          <a:extLst>
            <a:ext uri="{FF2B5EF4-FFF2-40B4-BE49-F238E27FC236}">
              <a16:creationId xmlns:a16="http://schemas.microsoft.com/office/drawing/2014/main" id="{CAB45724-4408-470F-9A3D-C6A205B4389E}"/>
            </a:ext>
          </a:extLst>
        </xdr:cNvPr>
        <xdr:cNvSpPr txBox="1"/>
      </xdr:nvSpPr>
      <xdr:spPr>
        <a:xfrm rot="10800000">
          <a:off x="854766" y="25840496"/>
          <a:ext cx="450160" cy="1515304"/>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vert="vert" wrap="none" rtlCol="0" anchor="t">
          <a:noAutofit/>
        </a:bodyPr>
        <a:lstStyle/>
        <a:p>
          <a:r>
            <a:rPr kumimoji="1" lang="ja-JP" altLang="en-US" sz="1400"/>
            <a:t>楽器体験コーナー</a:t>
          </a:r>
          <a:endParaRPr kumimoji="1" lang="en-US" altLang="ja-JP"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H101" sqref="H10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617</v>
      </c>
      <c r="D2" s="27" t="s">
        <v>5</v>
      </c>
      <c r="E2" s="29" t="str">
        <f>VLOOKUP($C$2,'R7_制作団体一覧'!A:H,2,FALSE)</f>
        <v>音楽</v>
      </c>
      <c r="F2" s="26" t="s">
        <v>2</v>
      </c>
      <c r="G2" s="30" t="str">
        <f>VLOOKUP($C$2,'R7_制作団体一覧'!A:H,3,FALSE)</f>
        <v>オーケストラ等</v>
      </c>
      <c r="H2" s="27" t="s">
        <v>20</v>
      </c>
      <c r="I2" s="29" t="str">
        <f>VLOOKUP($C$2,'R7_制作団体一覧'!A:H,5,FALSE)</f>
        <v>C区分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特定非営利活動法人 中部フィルハーモニー交響楽団</v>
      </c>
      <c r="D3" s="161"/>
      <c r="E3" s="161"/>
      <c r="F3" s="161"/>
      <c r="G3" s="27" t="s">
        <v>4</v>
      </c>
      <c r="H3" s="162" t="str">
        <f>VLOOKUP($C$2,'R7_制作団体一覧'!A:H,7,FALSE)</f>
        <v>特定非営利活動法人中部フィルハーモニー交響楽団</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v>15</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12</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615</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618</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616</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2.2000000000000002</v>
      </c>
      <c r="G19" s="63" t="s">
        <v>40</v>
      </c>
      <c r="H19" s="64" t="s">
        <v>55</v>
      </c>
      <c r="I19" s="62">
        <v>6.5</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K143</v>
      </c>
      <c r="B3" s="71" t="str">
        <f>①会場条件に係るヒアリングシート!E2</f>
        <v>音楽</v>
      </c>
      <c r="C3" s="71" t="str">
        <f>①会場条件に係るヒアリングシート!G2</f>
        <v>オーケストラ等</v>
      </c>
      <c r="D3" s="71" t="str">
        <f>①会場条件に係るヒアリングシート!I2</f>
        <v>C区分</v>
      </c>
      <c r="E3" s="71" t="str">
        <f>①会場条件に係るヒアリングシート!K2</f>
        <v>E</v>
      </c>
      <c r="F3" s="71" t="str">
        <f>①会場条件に係るヒアリングシート!C3</f>
        <v>特定非営利活動法人 中部フィルハーモニー交響楽団</v>
      </c>
      <c r="G3" s="71" t="str">
        <f>①会場条件に係るヒアリングシート!H3</f>
        <v>特定非営利活動法人中部フィルハーモニー交響楽団</v>
      </c>
      <c r="H3" s="71" t="str">
        <f>①会場条件に係るヒアリングシート!E9</f>
        <v>制限なし</v>
      </c>
      <c r="I3" s="71">
        <f>①会場条件に係るヒアリングシート!J9</f>
        <v>15</v>
      </c>
      <c r="J3" s="71">
        <f>①会場条件に係るヒアリングシート!F10</f>
        <v>12</v>
      </c>
      <c r="K3" s="71">
        <f>①会場条件に係るヒアリングシート!I10</f>
        <v>8</v>
      </c>
      <c r="L3" s="71">
        <f>①会場条件に係るヒアリングシート!F11</f>
        <v>0</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なくても良い</v>
      </c>
      <c r="S3" s="71" t="str">
        <f>①会場条件に係るヒアリングシート!E15</f>
        <v>あればよい</v>
      </c>
      <c r="T3" s="71" t="str">
        <f>①会場条件に係るヒアリングシート!J15</f>
        <v>なし</v>
      </c>
      <c r="U3" s="71">
        <f>①会場条件に係るヒアリングシート!J16</f>
        <v>0</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2</v>
      </c>
      <c r="Z3" s="71">
        <f>①会場条件に係るヒアリングシート!F19</f>
        <v>2.2000000000000002</v>
      </c>
      <c r="AA3" s="71">
        <f>①会場条件に係るヒアリングシート!I19</f>
        <v>6.5</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2024-12-11T07:49:59Z</dcterms:modified>
</cp:coreProperties>
</file>