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<sst xmlns="http://schemas.openxmlformats.org/spreadsheetml/2006/main" count="1476" uniqueCount="628">
  <si>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</si>
  <si>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</si>
  <si>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</si>
  <si>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</si>
  <si>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</si>
  <si>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</si>
  <si>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</si>
  <si>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</si>
  <si>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</si>
  <si>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</si>
  <si>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</si>
  <si>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</si>
  <si>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</si>
  <si>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</si>
  <si>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</si>
  <si>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</si>
  <si>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</si>
  <si>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</si>
  <si>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</si>
  <si>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</si>
  <si>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</si>
  <si>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</si>
  <si>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</si>
  <si>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</si>
  <si>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</si>
  <si>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</si>
  <si>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</si>
  <si>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</si>
  <si>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</si>
  <si>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</si>
  <si>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</si>
  <si>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</si>
  <si>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</si>
  <si>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</si>
  <si>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</si>
  <si>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</si>
  <si>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</si>
  <si>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</si>
  <si>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</si>
  <si>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</si>
  <si>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</si>
  <si>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</si>
  <si>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</si>
  <si>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</si>
  <si>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</si>
  <si>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</si>
  <si>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</si>
  <si>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</si>
  <si>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</si>
  <si>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</si>
  <si>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</si>
  <si>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</si>
  <si>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</si>
  <si>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</si>
  <si>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</si>
  <si>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</si>
  <si>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</si>
  <si>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</si>
  <si>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</si>
  <si>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</si>
  <si>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</si>
  <si>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</si>
  <si>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</si>
  <si>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</si>
  <si>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</si>
  <si>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</si>
  <si>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</si>
  <si>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</si>
  <si>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</si>
  <si>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</si>
  <si>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</si>
  <si>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</si>
  <si>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</si>
  <si>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</si>
  <si>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</si>
  <si>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</si>
  <si>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</si>
  <si>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</si>
  <si>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</si>
  <si>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</si>
  <si>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</si>
  <si>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</si>
  <si>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</si>
  <si>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</si>
  <si>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</si>
  <si>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</si>
  <si>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</si>
  <si>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</si>
  <si>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</si>
  <si>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</si>
  <si>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</si>
  <si>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</si>
  <si>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</si>
  <si>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</si>
  <si>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</si>
  <si>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</si>
  <si>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</si>
  <si>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</si>
  <si>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</si>
  <si>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</si>
  <si>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</si>
  <si>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</si>
  <si>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</si>
  <si>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</si>
  <si>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</si>
  <si>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</si>
  <si>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</si>
  <si>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</si>
  <si>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</si>
  <si>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</si>
  <si>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</si>
  <si>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</si>
  <si>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</si>
  <si>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</si>
  <si>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</si>
  <si>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</si>
  <si>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</si>
  <si>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</si>
  <si>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</si>
  <si>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</si>
  <si>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</si>
  <si>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</si>
  <si>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</si>
  <si>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</si>
  <si>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</si>
  <si>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</si>
  <si>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</si>
  <si>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</si>
  <si>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</si>
  <si>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</si>
  <si>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</si>
  <si>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</si>
  <si>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</si>
  <si>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</si>
  <si>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</si>
  <si>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</si>
  <si>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</si>
  <si>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</si>
  <si>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</si>
  <si>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</si>
  <si>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</si>
  <si>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</si>
  <si>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</si>
  <si>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</si>
  <si>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</si>
  <si>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</si>
  <si>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</si>
  <si>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</si>
  <si>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</si>
  <si>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</si>
  <si>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</si>
  <si>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</si>
  <si>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</si>
  <si>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</si>
  <si>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</si>
  <si>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</si>
  <si>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</si>
  <si>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</si>
  <si>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</si>
  <si>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</si>
  <si>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</si>
  <si>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</si>
  <si>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</si>
  <si>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</si>
  <si>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</si>
  <si>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</si>
  <si>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</si>
  <si>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</si>
  <si>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</si>
  <si>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</si>
  <si>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</si>
  <si>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</si>
  <si>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</si>
  <si>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</si>
  <si>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</si>
  <si>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</si>
  <si>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</si>
  <si>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</si>
  <si>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</si>
  <si>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</si>
  <si>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</si>
  <si>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</si>
  <si>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</si>
  <si>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</si>
  <si>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</si>
  <si>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</si>
  <si>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</si>
  <si>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</si>
  <si>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</si>
  <si>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</si>
  <si>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</si>
  <si>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</si>
  <si>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</si>
  <si>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</si>
  <si>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</si>
  <si>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</si>
  <si>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</si>
  <si>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</si>
  <si>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</si>
  <si>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</si>
  <si>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</si>
  <si>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</si>
  <si>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</si>
  <si>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</si>
  <si>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</si>
  <si>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</si>
  <si>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</si>
  <si>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</si>
  <si>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</si>
  <si>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</si>
  <si>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</si>
  <si>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</si>
  <si>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</si>
  <si>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</si>
  <si>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</si>
  <si>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</si>
  <si>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</si>
  <si>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</si>
  <si>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</si>
  <si>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</si>
  <si>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</si>
  <si>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</si>
  <si>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</si>
  <si>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</si>
  <si>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</si>
  <si>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</si>
  <si>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</si>
  <si>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</si>
  <si>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</si>
  <si>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</si>
  <si>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</si>
  <si>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</si>
  <si>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</si>
  <si>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</si>
  <si>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</si>
  <si>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</si>
  <si>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</si>
  <si>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</si>
  <si>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</si>
  <si>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</si>
  <si>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</si>
  <si>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</si>
  <si>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</si>
  <si>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</si>
  <si>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</si>
  <si>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</si>
  <si>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</si>
  <si>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</si>
  <si>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</si>
  <si>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</si>
  <si>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</si>
  <si>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</si>
  <si>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</si>
  <si>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</si>
  <si>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</si>
  <si>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</si>
  <si>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</si>
  <si>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</si>
  <si>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</si>
  <si>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</si>
  <si>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</si>
  <si>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</si>
  <si>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</si>
  <si>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</si>
  <si>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</si>
  <si>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</si>
  <si>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</si>
  <si>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</si>
  <si>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</si>
  <si>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</si>
  <si>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</si>
  <si>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</si>
  <si>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</si>
  <si>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</si>
  <si>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</si>
  <si>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</si>
  <si>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</si>
  <si>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</si>
  <si>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</si>
  <si>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</si>
  <si>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</si>
  <si>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</si>
  <si>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</si>
  <si>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</si>
  <si>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</si>
  <si>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</si>
  <si>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</si>
  <si>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</si>
  <si>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</si>
  <si>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</si>
  <si>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</si>
  <si>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</si>
  <si>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</si>
  <si>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</si>
  <si>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</si>
  <si>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</si>
  <si>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</si>
  <si>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</si>
  <si>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</si>
  <si>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</si>
  <si>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</si>
  <si>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</si>
  <si>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</si>
  <si>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</si>
  <si>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</si>
  <si>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</si>
  <si>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</si>
  <si>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</si>
  <si>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</si>
  <si>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</si>
  <si>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</si>
  <si>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</si>
  <si>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</si>
  <si>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</si>
  <si>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</si>
  <si>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</si>
  <si>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</si>
  <si>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</si>
  <si>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</si>
  <si>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</si>
  <si>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</si>
  <si>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</si>
  <si>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</si>
  <si>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</si>
  <si>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</si>
  <si>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</si>
  <si>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</si>
  <si>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</si>
  <si>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</si>
  <si>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</si>
  <si>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</si>
  <si>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</si>
  <si>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</si>
  <si>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</si>
  <si>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</si>
  <si>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</si>
  <si>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</si>
  <si>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</si>
  <si>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</si>
  <si>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</si>
  <si>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</si>
  <si>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</si>
  <si>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</si>
  <si>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</si>
  <si>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</si>
  <si>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</si>
  <si>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</si>
  <si>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</si>
  <si>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</si>
  <si>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</si>
  <si>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</si>
  <si>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</si>
  <si>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</si>
  <si>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</si>
  <si>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</si>
  <si>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</si>
  <si>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</si>
  <si>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</si>
  <si>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</si>
  <si>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</si>
  <si>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</si>
  <si>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</si>
  <si>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</si>
  <si>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</si>
  <si>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</si>
  <si>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</si>
  <si>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</si>
  <si>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</si>
  <si>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</si>
  <si>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</si>
  <si>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</si>
  <si>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</si>
  <si>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</si>
  <si>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</si>
  <si>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</si>
  <si>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</si>
  <si>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</si>
  <si>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</si>
  <si>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</si>
  <si>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</si>
  <si>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</si>
  <si>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</si>
  <si>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</si>
  <si>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</si>
  <si>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</si>
  <si>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</si>
  <si>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</si>
  <si>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</si>
  <si>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</si>
  <si>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</si>
  <si>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</si>
  <si>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</si>
  <si>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</si>
  <si>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</si>
  <si>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</si>
  <si>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</si>
  <si>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</si>
  <si>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</si>
  <si>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</si>
  <si>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</si>
  <si>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</si>
  <si>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</si>
  <si>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</si>
  <si>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</si>
  <si>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</si>
  <si>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</si>
  <si>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</si>
  <si>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</si>
  <si>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</si>
  <si>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</si>
  <si>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</si>
  <si>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</si>
  <si>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</si>
  <si>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</si>
  <si>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</si>
  <si>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</si>
  <si>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</si>
  <si>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</si>
  <si>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</si>
  <si>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</si>
  <si>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</si>
  <si>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</si>
  <si>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</si>
  <si>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</si>
  <si>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</si>
  <si>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</si>
  <si>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</si>
  <si>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</si>
  <si>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</si>
  <si>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</si>
  <si>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</si>
  <si>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</si>
  <si>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</si>
  <si>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</si>
  <si>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</si>
  <si>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</si>
  <si>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</si>
  <si>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</si>
  <si>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</si>
  <si>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</si>
  <si>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</si>
  <si>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</si>
  <si>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</si>
  <si>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</si>
  <si>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</si>
  <si>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</si>
  <si>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</si>
  <si>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</si>
  <si>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</si>
  <si>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</si>
  <si>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</si>
  <si>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</si>
  <si>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</si>
  <si>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</si>
  <si>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</si>
  <si>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</si>
  <si>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</si>
  <si>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</si>
  <si>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</si>
  <si>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</si>
  <si>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</si>
  <si>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</si>
  <si>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</si>
  <si>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</si>
  <si>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</si>
  <si>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</si>
  <si>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</si>
  <si>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</si>
  <si>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</si>
  <si>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</si>
  <si>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</si>
  <si>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</si>
  <si>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</si>
  <si>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</si>
  <si>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</si>
  <si>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</si>
  <si>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</si>
  <si>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</si>
  <si>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</si>
  <si>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</si>
  <si>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</si>
  <si>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</si>
  <si>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</si>
  <si>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</si>
  <si>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</si>
  <si>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</si>
  <si>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</si>
  <si>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</si>
  <si>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</si>
  <si>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</si>
  <si>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</si>
  <si>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</si>
  <si>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</si>
  <si>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</si>
  <si>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</si>
  <si>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</si>
  <si>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</si>
  <si>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</si>
  <si>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</si>
  <si>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</si>
  <si>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</si>
  <si>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</si>
  <si>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</si>
  <si>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</si>
  <si>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</si>
  <si>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</si>
  <si>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</si>
  <si>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</si>
  <si>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</si>
  <si>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</si>
  <si>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</si>
  <si>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</si>
  <si>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</si>
  <si>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</si>
  <si>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</si>
  <si>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</si>
  <si>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</si>
  <si>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</si>
  <si>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</si>
  <si>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</si>
  <si>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</si>
  <si>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</si>
  <si>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</si>
  <si>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</si>
  <si>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</si>
  <si>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</si>
  <si>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</si>
  <si>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</si>
  <si>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</si>
  <si>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</si>
  <si>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</si>
  <si>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</si>
  <si>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</si>
  <si>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</si>
  <si>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</si>
  <si>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</si>
  <si>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</si>
  <si>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</si>
  <si>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</si>
  <si>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</si>
  <si>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</si>
  <si>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</si>
  <si>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</si>
  <si>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</si>
  <si>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</si>
  <si>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</si>
  <si>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</si>
  <si>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</si>
  <si>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</si>
  <si>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</si>
  <si>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</si>
  <si>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</si>
  <si>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</si>
  <si>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</si>
  <si>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</si>
  <si>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</si>
  <si>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</si>
  <si>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</si>
  <si>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</si>
  <si>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</si>
  <si>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</si>
  <si>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</si>
  <si>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</si>
  <si>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</si>
  <si>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</si>
  <si>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</si>
  <si>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</si>
  <si>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</si>
  <si>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</si>
  <si>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</si>
  <si>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</si>
  <si>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</si>
  <si>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</si>
  <si>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</si>
  <si>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</si>
  <si>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</si>
  <si>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</si>
  <si>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</si>
  <si>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</si>
  <si>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</si>
  <si>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</si>
  <si>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</si>
  <si>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</si>
  <si>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</si>
  <si>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</si>
  <si>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</si>
  <si>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</si>
  <si>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</si>
  <si>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</si>
  <si>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</si>
  <si>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</si>
  <si>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</si>
  <si>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</si>
  <si>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</si>
  <si>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</si>
  <si>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</si>
  <si>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</si>
  <si>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</si>
  <si>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</si>
  <si>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</si>
  <si>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</si>
  <si>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</si>
  <si>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</si>
  <si>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</si>
  <si>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</si>
  <si>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</si>
  <si>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</si>
  <si>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</si>
  <si>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</si>
  <si>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</si>
  <si>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</si>
  <si>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</si>
  <si>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</si>
  <si>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</si>
  <si>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不可</t>
  </si>
  <si>
    <t>使わない</t>
  </si>
  <si>
    <t>なし</t>
  </si>
  <si>
    <t>45分or50分×２時限</t>
    <rPh sb="2" eb="3">
      <t>フン</t>
    </rPh>
    <rPh sb="7" eb="8">
      <t>プン</t>
    </rPh>
    <rPh sb="10" eb="11">
      <t>ジ</t>
    </rPh>
    <rPh sb="11" eb="12">
      <t>キリ</t>
    </rPh>
    <phoneticPr fontId="1"/>
  </si>
  <si>
    <t>２時間目～３時間目</t>
    <rPh sb="1" eb="3">
      <t>ジカン</t>
    </rPh>
    <rPh sb="3" eb="4">
      <t>メ</t>
    </rPh>
    <rPh sb="6" eb="8">
      <t>ジカン</t>
    </rPh>
    <rPh sb="8" eb="9">
      <t>メ</t>
    </rPh>
    <phoneticPr fontId="1"/>
  </si>
  <si>
    <t>ラインダンス講習
＋
歌唱講習</t>
    <rPh sb="6" eb="8">
      <t>コウシュウ</t>
    </rPh>
    <rPh sb="11" eb="13">
      <t>カショウ</t>
    </rPh>
    <rPh sb="13" eb="15">
      <t>コウシュウ</t>
    </rPh>
    <phoneticPr fontId="1"/>
  </si>
  <si>
    <t>午後からの公演準備（メイク等）で90分は、必要となります。</t>
    <rPh sb="0" eb="2">
      <t>ゴゴ</t>
    </rPh>
    <rPh sb="5" eb="7">
      <t>コウエン</t>
    </rPh>
    <rPh sb="7" eb="9">
      <t>ジュンビ</t>
    </rPh>
    <rPh sb="13" eb="14">
      <t>ナド</t>
    </rPh>
    <rPh sb="18" eb="19">
      <t>フン</t>
    </rPh>
    <rPh sb="21" eb="23">
      <t>ヒツヨウ</t>
    </rPh>
    <phoneticPr fontId="1"/>
  </si>
  <si>
    <t>OSK日本歌劇団特別レビューショー鑑賞</t>
    <rPh sb="3" eb="8">
      <t>ニッポンカゲキダン</t>
    </rPh>
    <rPh sb="8" eb="10">
      <t>トクベツ</t>
    </rPh>
    <rPh sb="17" eb="19">
      <t>カンショウ</t>
    </rPh>
    <phoneticPr fontId="1"/>
  </si>
  <si>
    <t>５時限目～６0分程度</t>
    <rPh sb="1" eb="4">
      <t>ジゲンメ</t>
    </rPh>
    <rPh sb="7" eb="8">
      <t>プン</t>
    </rPh>
    <rPh sb="8" eb="10">
      <t>テイド</t>
    </rPh>
    <phoneticPr fontId="1"/>
  </si>
  <si>
    <t>10分程度</t>
    <rPh sb="2" eb="3">
      <t>プン</t>
    </rPh>
    <rPh sb="3" eb="5">
      <t>テイド</t>
    </rPh>
    <phoneticPr fontId="1"/>
  </si>
  <si>
    <t>OSK特別レビューショーの鑑賞</t>
    <rPh sb="3" eb="5">
      <t>トクベツ</t>
    </rPh>
    <rPh sb="13" eb="15">
      <t>カンショウ</t>
    </rPh>
    <phoneticPr fontId="1"/>
  </si>
  <si>
    <t>生徒の人数にもよりますが、選抜生徒メンバーと共にミニパラソルを使用したパフォーマンス</t>
    <rPh sb="0" eb="2">
      <t>セイト</t>
    </rPh>
    <rPh sb="3" eb="5">
      <t>ニンズウ</t>
    </rPh>
    <rPh sb="13" eb="15">
      <t>センバツ</t>
    </rPh>
    <rPh sb="15" eb="17">
      <t>セイト</t>
    </rPh>
    <rPh sb="22" eb="23">
      <t>トモ</t>
    </rPh>
    <rPh sb="31" eb="33">
      <t>シヨウ</t>
    </rPh>
    <phoneticPr fontId="1"/>
  </si>
  <si>
    <t>劇団員と生徒の皆さんで歌唱・パフォーマンス</t>
    <rPh sb="0" eb="3">
      <t>ゲキダンイン</t>
    </rPh>
    <rPh sb="4" eb="6">
      <t>セイト</t>
    </rPh>
    <rPh sb="7" eb="8">
      <t>ミナ</t>
    </rPh>
    <rPh sb="11" eb="13">
      <t>カショウ</t>
    </rPh>
    <phoneticPr fontId="1"/>
  </si>
  <si>
    <t>桜咲く国・花は咲く
合同歌唱・パフォーマンス</t>
    <rPh sb="0" eb="1">
      <t>サクラ</t>
    </rPh>
    <rPh sb="1" eb="2">
      <t>サ</t>
    </rPh>
    <rPh sb="3" eb="4">
      <t>クニ</t>
    </rPh>
    <rPh sb="5" eb="6">
      <t>ハナ</t>
    </rPh>
    <rPh sb="7" eb="8">
      <t>サ</t>
    </rPh>
    <rPh sb="10" eb="12">
      <t>ゴウドウ</t>
    </rPh>
    <rPh sb="12" eb="14">
      <t>カショウ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</si>
</sst>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20885</xdr:rowOff>
    </xdr:from>
    <xdr:to>
      <xdr:col>9</xdr:col>
      <xdr:colOff>197929</xdr:colOff>
      <xdr:row>76</xdr:row>
      <xdr:rowOff>53984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92819"/>
          <a:ext cx="5158118" cy="275717"/>
          <a:chOff x="1076477" y="14925614"/>
          <a:chExt cx="4160761" cy="330617"/>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5614"/>
            <a:ext cx="1056317" cy="33061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0</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B51" sqref="B51:K51"/>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193</v>
      </c>
      <c r="D2" s="27" t="s">
        <v>5</v>
      </c>
      <c r="E2" s="29" t="str">
        <f>VLOOKUP($C$2,'R7_制作団体一覧'!A:H,2,FALSE)</f>
        <v>演劇</v>
      </c>
      <c r="F2" s="26" t="s">
        <v>2</v>
      </c>
      <c r="G2" s="30" t="str">
        <f>VLOOKUP($C$2,'R7_制作団体一覧'!A:H,3,FALSE)</f>
        <v>ミュージカル</v>
      </c>
      <c r="H2" s="27" t="s">
        <v>20</v>
      </c>
      <c r="I2" s="29" t="str">
        <f>VLOOKUP($C$2,'R7_制作団体一覧'!A:H,5,FALSE)</f>
        <v>C区分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株式会社OSK日本歌劇団</v>
      </c>
      <c r="D3" s="97"/>
      <c r="E3" s="97"/>
      <c r="F3" s="97"/>
      <c r="G3" s="27" t="s">
        <v>4</v>
      </c>
      <c r="H3" s="98" t="str">
        <f>VLOOKUP($C$2,'R7_制作団体一覧'!A:H,7,FALSE)</f>
        <v>株式会社OSK日本歌劇団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9</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t="s">
        <v>616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4.7</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69"/>
      <c r="H33" s="169"/>
      <c r="I33" s="169"/>
      <c r="J33" s="169"/>
      <c r="K33" s="169"/>
      <c r="L33" s="21"/>
      <c r="M33" s="43"/>
      <c r="N33" s="43"/>
      <c r="O33" s="43"/>
      <c r="P33" s="43"/>
      <c r="Q33" s="43"/>
      <c r="R33" s="43"/>
      <c r="S33" s="43"/>
      <c r="T33" s="43"/>
      <c r="U33" s="43"/>
      <c r="V33" s="43"/>
      <c r="W33" s="43"/>
      <c r="X33" s="43"/>
      <c r="Y33" s="43"/>
      <c r="Z33" s="43"/>
    </row>
    <row r="34" spans="1:26" ht="36.75" customHeight="1" x14ac:dyDescent="0.15">
      <c r="B34" s="41">
        <v>2</v>
      </c>
      <c r="G34" s="169"/>
      <c r="H34" s="169"/>
      <c r="I34" s="169"/>
      <c r="J34" s="169"/>
      <c r="K34" s="169"/>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69"/>
      <c r="H35" s="169"/>
      <c r="I35" s="169"/>
      <c r="J35" s="169"/>
      <c r="K35" s="169"/>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69"/>
      <c r="H36" s="169"/>
      <c r="I36" s="169"/>
      <c r="J36" s="169"/>
      <c r="K36" s="169"/>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69"/>
      <c r="H37" s="169"/>
      <c r="I37" s="169"/>
      <c r="J37" s="169"/>
      <c r="K37" s="16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59" t="s">
        <v>617</v>
      </c>
      <c r="E47" s="160"/>
      <c r="F47" s="161" t="s">
        <v>618</v>
      </c>
      <c r="G47" s="162"/>
      <c r="H47" s="161" t="s">
        <v>619</v>
      </c>
      <c r="I47" s="162"/>
      <c r="J47" s="161" t="s">
        <v>620</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9" t="s">
        <v>621</v>
      </c>
      <c r="E49" s="160"/>
      <c r="F49" s="161" t="s">
        <v>622</v>
      </c>
      <c r="G49" s="162"/>
      <c r="H49" s="161" t="s">
        <v>624</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59" t="s">
        <v>627</v>
      </c>
      <c r="E50" s="160"/>
      <c r="F50" s="161" t="s">
        <v>623</v>
      </c>
      <c r="G50" s="162"/>
      <c r="H50" s="161" t="s">
        <v>626</v>
      </c>
      <c r="I50" s="162"/>
      <c r="J50" s="161" t="s">
        <v>625</v>
      </c>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7.100000000000001" customHeight="1" x14ac:dyDescent="0.15">
      <c r="A56" s="19"/>
      <c r="B56" s="172" t="s">
        <v>8</v>
      </c>
      <c r="C56" s="172"/>
      <c r="D56" s="172"/>
      <c r="E56" s="172"/>
      <c r="F56" s="172"/>
      <c r="G56" s="173" t="str">
        <f>E17</f>
        <v>必須</v>
      </c>
      <c r="H56" s="173"/>
      <c r="I56" s="173"/>
      <c r="J56" s="173"/>
      <c r="K56" s="173"/>
      <c r="L56" s="19"/>
      <c r="M56" s="32"/>
      <c r="W56" s="32"/>
      <c r="X56" s="32"/>
      <c r="Y56" s="32"/>
    </row>
    <row r="57" spans="1:26" ht="17.100000000000001"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3">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G33:K33"/>
    <mergeCell ref="C33:F33"/>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26"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69"/>
      <c r="H33" s="169"/>
      <c r="I33" s="169"/>
      <c r="J33" s="169"/>
      <c r="K33" s="169"/>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69"/>
      <c r="H34" s="169"/>
      <c r="I34" s="169"/>
      <c r="J34" s="169"/>
      <c r="K34" s="169"/>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69"/>
      <c r="H35" s="169"/>
      <c r="I35" s="169"/>
      <c r="J35" s="169"/>
      <c r="K35" s="169"/>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69"/>
      <c r="H36" s="169"/>
      <c r="I36" s="169"/>
      <c r="J36" s="169"/>
      <c r="K36" s="169"/>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69"/>
      <c r="H37" s="169"/>
      <c r="I37" s="169"/>
      <c r="J37" s="169"/>
      <c r="K37" s="16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7.100000000000001" customHeight="1" x14ac:dyDescent="0.15">
      <c r="A56" s="19"/>
      <c r="B56" s="172" t="s">
        <v>8</v>
      </c>
      <c r="C56" s="172"/>
      <c r="D56" s="172"/>
      <c r="E56" s="172"/>
      <c r="F56" s="172"/>
      <c r="G56" s="173" t="str">
        <f>E17</f>
        <v>必須</v>
      </c>
      <c r="H56" s="173"/>
      <c r="I56" s="173"/>
      <c r="J56" s="173"/>
      <c r="K56" s="173"/>
      <c r="L56" s="19"/>
      <c r="M56" s="32"/>
      <c r="W56" s="32"/>
      <c r="X56" s="32"/>
      <c r="Y56" s="32"/>
    </row>
    <row r="57" spans="1:26" ht="17.100000000000001"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K145</v>
      </c>
      <c r="B3" s="71" t="str">
        <f>①会場条件に係るヒアリングシート!E2</f>
        <v>演劇</v>
      </c>
      <c r="C3" s="71" t="str">
        <f>①会場条件に係るヒアリングシート!G2</f>
        <v>ミュージカル</v>
      </c>
      <c r="D3" s="71" t="str">
        <f>①会場条件に係るヒアリングシート!I2</f>
        <v>C区分</v>
      </c>
      <c r="E3" s="71" t="str">
        <f>①会場条件に係るヒアリングシート!K2</f>
        <v>E</v>
      </c>
      <c r="F3" s="71" t="str">
        <f>①会場条件に係るヒアリングシート!C3</f>
        <v>株式会社OSK日本歌劇団</v>
      </c>
      <c r="G3" s="71" t="str">
        <f>①会場条件に係るヒアリングシート!H3</f>
        <v>株式会社OSK日本歌劇団</v>
      </c>
      <c r="H3" s="71" t="str">
        <f>①会場条件に係るヒアリングシート!E9</f>
        <v>2F以上可(エレベーター必須)</v>
      </c>
      <c r="I3" s="71">
        <f>①会場条件に係るヒアリングシート!J9</f>
        <v>500</v>
      </c>
      <c r="J3" s="71">
        <f>①会場条件に係るヒアリングシート!F10</f>
        <v>9</v>
      </c>
      <c r="K3" s="71">
        <f>①会場条件に係るヒアリングシート!I10</f>
        <v>4</v>
      </c>
      <c r="L3" s="71">
        <f>①会場条件に係るヒアリングシート!F11</f>
        <v>3</v>
      </c>
      <c r="M3" s="71" t="str">
        <f>①会場条件に係るヒアリングシート!F12</f>
        <v>不可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完全暗転必須</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1.7</v>
      </c>
      <c r="AA3" s="71">
        <f>①会場条件に係るヒアリングシート!I19</f>
        <v>4.7</v>
      </c>
      <c r="AB3" s="71">
        <f>①会場条件に係るヒアリングシート!E20</f>
        <v>0</v>
      </c>
      <c r="AC3" s="71" t="str">
        <f>①会場条件に係るヒアリングシート!E25</f>
        <v>要</v>
      </c>
      <c r="AD3" s="71">
        <f>①会場条件に係るヒアリングシート!E26</f>
        <v>0</v>
      </c>
      <c r="AE3" s="71" t="e">
        <f>①会場条件に係るヒアリングシート!#REF!</f>
        <v>#REF!</v>
      </c>
      <c r="AF3" s="71">
        <f>①会場条件に係るヒアリングシート!C33</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45分or50分×２時限</v>
      </c>
      <c r="AL3" s="90" t="str">
        <f>①会場条件に係るヒアリングシート!F47</f>
        <v>２時間目～３時間目</v>
      </c>
      <c r="AM3" s="90" t="str">
        <f>①会場条件に係るヒアリングシート!H47</f>
        <v>ラインダンス講習
＋
歌唱講習</v>
      </c>
      <c r="AN3" s="90" t="str">
        <f>①会場条件に係るヒアリングシート!J47</f>
        <v>午後からの公演準備（メイク等）で90分は、必要となります。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OSK日本歌劇団特別レビューショー鑑賞</v>
      </c>
      <c r="AV3" s="90" t="str">
        <f>①会場条件に係るヒアリングシート!F49</f>
        <v>５時限目～６0分程度</v>
      </c>
      <c r="AW3" s="90" t="str">
        <f>①会場条件に係るヒアリングシート!H49</f>
        <v>OSK特別レビューショーの鑑賞</v>
      </c>
      <c r="AX3" s="90">
        <f>①会場条件に係るヒアリングシート!J49</f>
        <v>0</v>
      </c>
      <c r="AY3" s="90" t="str">
        <f>①会場条件に係るヒアリングシート!C50</f>
        <v>共演、参加又は体験対象となる児童・生徒</v>
      </c>
      <c r="AZ3" s="90" t="str">
        <f>①会場条件に係るヒアリングシート!D50</f>
        <v>桜咲く国・花は咲く
合同歌唱・パフォーマンス</v>
      </c>
      <c r="BA3" s="90" t="str">
        <f>①会場条件に係るヒアリングシート!F50</f>
        <v>10分程度</v>
      </c>
      <c r="BB3" s="90" t="str">
        <f>①会場条件に係るヒアリングシート!H50</f>
        <v>劇団員と生徒の皆さんで歌唱・パフォーマンス</v>
      </c>
      <c r="BC3" s="90" t="str">
        <f>①会場条件に係るヒアリングシート!J50</f>
        <v>生徒の人数にもよりますが、選抜生徒メンバーと共にミニパラソルを使用したパフォーマンス</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2024-12-11T07:48:09Z</dcterms:modified>
</cp:coreProperties>
</file>