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19425" windowHeight="1030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<sst xmlns="http://schemas.openxmlformats.org/spreadsheetml/2006/main" count="1461" uniqueCount="620">
  <si>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</si>
  <si>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</si>
  <si>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</si>
  <si>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</si>
  <si>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</si>
  <si>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</si>
  <si>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</si>
  <si>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</si>
  <si>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</si>
  <si>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</si>
  <si>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</si>
  <si>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</si>
  <si>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</si>
  <si>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</si>
  <si>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</si>
  <si>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</si>
  <si>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</si>
  <si>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</si>
  <si>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</si>
  <si>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</si>
  <si>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</si>
  <si>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</si>
  <si>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</si>
  <si>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</si>
  <si>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</si>
  <si>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</si>
  <si>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</si>
  <si>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</si>
  <si>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</si>
  <si>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</si>
  <si>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</si>
  <si>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</si>
  <si>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</si>
  <si>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</si>
  <si>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</si>
  <si>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</si>
  <si>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</si>
  <si>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</si>
  <si>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</si>
  <si>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</si>
  <si>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</si>
  <si>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</si>
  <si>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</si>
  <si>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</si>
  <si>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</si>
  <si>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</si>
  <si>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</si>
  <si>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</si>
  <si>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</si>
  <si>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</si>
  <si>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</si>
  <si>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</si>
  <si>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</si>
  <si>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</si>
  <si>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</si>
  <si>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</si>
  <si>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</si>
  <si>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</si>
  <si>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</si>
  <si>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</si>
  <si>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</si>
  <si>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</si>
  <si>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</si>
  <si>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</si>
  <si>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</si>
  <si>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</si>
  <si>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</si>
  <si>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</si>
  <si>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</si>
  <si>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</si>
  <si>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</si>
  <si>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</si>
  <si>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</si>
  <si>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</si>
  <si>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</si>
  <si>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</si>
  <si>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</si>
  <si>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</si>
  <si>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</si>
  <si>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</si>
  <si>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</si>
  <si>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</si>
  <si>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</si>
  <si>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</si>
  <si>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</si>
  <si>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</si>
  <si>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</si>
  <si>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</si>
  <si>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</si>
  <si>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</si>
  <si>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</si>
  <si>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</si>
  <si>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</si>
  <si>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</si>
  <si>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</si>
  <si>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</si>
  <si>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</si>
  <si>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</si>
  <si>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</si>
  <si>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</si>
  <si>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</si>
  <si>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</si>
  <si>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</si>
  <si>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</si>
  <si>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</si>
  <si>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</si>
  <si>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</si>
  <si>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</si>
  <si>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</si>
  <si>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</si>
  <si>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</si>
  <si>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</si>
  <si>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</si>
  <si>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</si>
  <si>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</si>
  <si>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</si>
  <si>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</si>
  <si>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</si>
  <si>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</si>
  <si>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</si>
  <si>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</si>
  <si>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</si>
  <si>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</si>
  <si>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</si>
  <si>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</si>
  <si>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</si>
  <si>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</si>
  <si>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</si>
  <si>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</si>
  <si>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</si>
  <si>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</si>
  <si>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</si>
  <si>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</si>
  <si>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</si>
  <si>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</si>
  <si>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</si>
  <si>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</si>
  <si>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</si>
  <si>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</si>
  <si>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</si>
  <si>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</si>
  <si>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</si>
  <si>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</si>
  <si>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</si>
  <si>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</si>
  <si>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</si>
  <si>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</si>
  <si>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</si>
  <si>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</si>
  <si>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</si>
  <si>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</si>
  <si>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</si>
  <si>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</si>
  <si>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</si>
  <si>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</si>
  <si>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</si>
  <si>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</si>
  <si>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</si>
  <si>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</si>
  <si>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</si>
  <si>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</si>
  <si>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</si>
  <si>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</si>
  <si>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</si>
  <si>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</si>
  <si>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</si>
  <si>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</si>
  <si>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</si>
  <si>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</si>
  <si>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</si>
  <si>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</si>
  <si>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</si>
  <si>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</si>
  <si>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</si>
  <si>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</si>
  <si>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</si>
  <si>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</si>
  <si>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</si>
  <si>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</si>
  <si>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</si>
  <si>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</si>
  <si>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</si>
  <si>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</si>
  <si>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</si>
  <si>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</si>
  <si>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</si>
  <si>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</si>
  <si>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</si>
  <si>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</si>
  <si>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</si>
  <si>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</si>
  <si>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</si>
  <si>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</si>
  <si>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</si>
  <si>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</si>
  <si>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</si>
  <si>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</si>
  <si>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</si>
  <si>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</si>
  <si>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</si>
  <si>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</si>
  <si>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</si>
  <si>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</si>
  <si>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</si>
  <si>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</si>
  <si>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</si>
  <si>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</si>
  <si>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</si>
  <si>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</si>
  <si>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</si>
  <si>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</si>
  <si>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</si>
  <si>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</si>
  <si>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</si>
  <si>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</si>
  <si>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</si>
  <si>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</si>
  <si>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</si>
  <si>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</si>
  <si>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</si>
  <si>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</si>
  <si>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</si>
  <si>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</si>
  <si>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</si>
  <si>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</si>
  <si>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</si>
  <si>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</si>
  <si>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</si>
  <si>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</si>
  <si>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</si>
  <si>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</si>
  <si>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</si>
  <si>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</si>
  <si>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</si>
  <si>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</si>
  <si>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</si>
  <si>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</si>
  <si>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</si>
  <si>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</si>
  <si>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</si>
  <si>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</si>
  <si>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</si>
  <si>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</si>
  <si>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</si>
  <si>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</si>
  <si>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</si>
  <si>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</si>
  <si>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</si>
  <si>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</si>
  <si>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</si>
  <si>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</si>
  <si>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</si>
  <si>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</si>
  <si>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</si>
  <si>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</si>
  <si>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</si>
  <si>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</si>
  <si>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</si>
  <si>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</si>
  <si>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</si>
  <si>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</si>
  <si>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</si>
  <si>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</si>
  <si>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</si>
  <si>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</si>
  <si>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</si>
  <si>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</si>
  <si>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</si>
  <si>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</si>
  <si>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</si>
  <si>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</si>
  <si>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</si>
  <si>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</si>
  <si>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</si>
  <si>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</si>
  <si>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</si>
  <si>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</si>
  <si>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</si>
  <si>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</si>
  <si>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</si>
  <si>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</si>
  <si>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</si>
  <si>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</si>
  <si>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</si>
  <si>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</si>
  <si>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</si>
  <si>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</si>
  <si>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</si>
  <si>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</si>
  <si>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</si>
  <si>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</si>
  <si>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</si>
  <si>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</si>
  <si>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</si>
  <si>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</si>
  <si>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</si>
  <si>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</si>
  <si>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</si>
  <si>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</si>
  <si>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</si>
  <si>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</si>
  <si>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</si>
  <si>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</si>
  <si>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</si>
  <si>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</si>
  <si>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</si>
  <si>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</si>
  <si>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</si>
  <si>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</si>
  <si>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</si>
  <si>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</si>
  <si>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</si>
  <si>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</si>
  <si>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</si>
  <si>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</si>
  <si>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</si>
  <si>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</si>
  <si>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</si>
  <si>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</si>
  <si>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</si>
  <si>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</si>
  <si>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</si>
  <si>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</si>
  <si>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</si>
  <si>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</si>
  <si>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</si>
  <si>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</si>
  <si>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</si>
  <si>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</si>
  <si>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</si>
  <si>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</si>
  <si>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</si>
  <si>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</si>
  <si>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</si>
  <si>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</si>
  <si>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</si>
  <si>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</si>
  <si>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</si>
  <si>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</si>
  <si>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</si>
  <si>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</si>
  <si>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</si>
  <si>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</si>
  <si>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</si>
  <si>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</si>
  <si>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</si>
  <si>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</si>
  <si>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</si>
  <si>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</si>
  <si>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</si>
  <si>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</si>
  <si>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</si>
  <si>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</si>
  <si>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</si>
  <si>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</si>
  <si>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</si>
  <si>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</si>
  <si>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</si>
  <si>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</si>
  <si>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</si>
  <si>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</si>
  <si>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</si>
  <si>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</si>
  <si>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</si>
  <si>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</si>
  <si>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</si>
  <si>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</si>
  <si>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</si>
  <si>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</si>
  <si>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</si>
  <si>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</si>
  <si>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</si>
  <si>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</si>
  <si>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</si>
  <si>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</si>
  <si>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</si>
  <si>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</si>
  <si>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</si>
  <si>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</si>
  <si>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</si>
  <si>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</si>
  <si>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</si>
  <si>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</si>
  <si>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</si>
  <si>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</si>
  <si>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</si>
  <si>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</si>
  <si>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</si>
  <si>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</si>
  <si>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</si>
  <si>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</si>
  <si>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</si>
  <si>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</si>
  <si>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</si>
  <si>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</si>
  <si>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</si>
  <si>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</si>
  <si>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</si>
  <si>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</si>
  <si>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</si>
  <si>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</si>
  <si>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</si>
  <si>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</si>
  <si>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</si>
  <si>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</si>
  <si>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</si>
  <si>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</si>
  <si>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</si>
  <si>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</si>
  <si>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</si>
  <si>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</si>
  <si>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</si>
  <si>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</si>
  <si>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</si>
  <si>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</si>
  <si>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</si>
  <si>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</si>
  <si>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</si>
  <si>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</si>
  <si>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</si>
  <si>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</si>
  <si>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</si>
  <si>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</si>
  <si>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</si>
  <si>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</si>
  <si>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</si>
  <si>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</si>
  <si>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</si>
  <si>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</si>
  <si>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</si>
  <si>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</si>
  <si>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</si>
  <si>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</si>
  <si>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</si>
  <si>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</si>
  <si>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</si>
  <si>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</si>
  <si>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</si>
  <si>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</si>
  <si>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</si>
  <si>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</si>
  <si>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</si>
  <si>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</si>
  <si>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</si>
  <si>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</si>
  <si>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</si>
  <si>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</si>
  <si>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</si>
  <si>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</si>
  <si>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</si>
  <si>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</si>
  <si>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</si>
  <si>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</si>
  <si>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</si>
  <si>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</si>
  <si>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</si>
  <si>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</si>
  <si>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</si>
  <si>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</si>
  <si>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</si>
  <si>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</si>
  <si>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</si>
  <si>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</si>
  <si>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</si>
  <si>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</si>
  <si>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</si>
  <si>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</si>
  <si>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</si>
  <si>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</si>
  <si>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</si>
  <si>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</si>
  <si>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</si>
  <si>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</si>
  <si>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</si>
  <si>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</si>
  <si>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</si>
  <si>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</si>
  <si>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</si>
  <si>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</si>
  <si>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</si>
  <si>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</si>
  <si>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</si>
  <si>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</si>
  <si>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</si>
  <si>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</si>
  <si>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</si>
  <si>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</si>
  <si>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</si>
  <si>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</si>
  <si>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</si>
  <si>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</si>
  <si>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</si>
  <si>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</si>
  <si>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</si>
  <si>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</si>
  <si>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</si>
  <si>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</si>
  <si>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</si>
  <si>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</si>
  <si>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</si>
  <si>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</si>
  <si>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</si>
  <si>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</si>
  <si>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</si>
  <si>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</si>
  <si>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</si>
  <si>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</si>
  <si>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</si>
  <si>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</si>
  <si>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</si>
  <si>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</si>
  <si>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</si>
  <si>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</si>
  <si>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</si>
  <si>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</si>
  <si>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</si>
  <si>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</si>
  <si>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</si>
  <si>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</si>
  <si>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</si>
  <si>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</si>
  <si>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</si>
  <si>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</si>
  <si>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</si>
  <si>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</si>
  <si>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</si>
  <si>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</si>
  <si>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</si>
  <si>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</si>
  <si>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</si>
  <si>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</si>
  <si>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</si>
  <si>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</si>
  <si>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</si>
  <si>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</si>
  <si>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</si>
  <si>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</si>
  <si>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</si>
  <si>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</si>
  <si>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</si>
  <si>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</si>
  <si>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</si>
  <si>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</si>
  <si>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</si>
  <si>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</si>
  <si>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</si>
  <si>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</si>
  <si>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</si>
  <si>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</si>
  <si>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</si>
  <si>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</si>
  <si>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</si>
  <si>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</si>
  <si>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</si>
  <si>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</si>
  <si>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</si>
  <si>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</si>
  <si>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</si>
  <si>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</si>
  <si>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</si>
  <si>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</si>
  <si>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</si>
  <si>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</si>
  <si>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</si>
  <si>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</si>
  <si>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</si>
  <si>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</si>
  <si>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</si>
  <si>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</si>
  <si>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</si>
  <si>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</si>
  <si>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</si>
  <si>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</si>
  <si>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</si>
  <si>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</si>
  <si>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</si>
  <si>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</si>
  <si>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</si>
  <si>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</si>
  <si>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</si>
  <si>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</si>
  <si>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</si>
  <si>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</si>
  <si>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</si>
  <si>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</si>
  <si>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</si>
  <si>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</si>
  <si>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</si>
  <si>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</si>
  <si>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</si>
  <si>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</si>
  <si>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</si>
  <si>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</si>
  <si>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</si>
  <si>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</si>
  <si>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</si>
  <si>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</si>
  <si>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</si>
  <si>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</si>
  <si>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</si>
  <si>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</si>
  <si>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</si>
  <si>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</si>
  <si>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</si>
  <si>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</si>
  <si>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</si>
  <si>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</si>
  <si>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</si>
  <si>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</si>
  <si>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</si>
  <si>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</si>
  <si>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</si>
  <si>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</si>
  <si>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問いません</t>
    <rPh sb="0" eb="1">
      <t>ト</t>
    </rPh>
    <phoneticPr fontId="1"/>
  </si>
  <si>
    <t>可</t>
  </si>
  <si>
    <t>不要</t>
  </si>
  <si>
    <t>有無さえ分ればよい</t>
  </si>
  <si>
    <t>使わない</t>
  </si>
  <si>
    <t>ハイエース</t>
  </si>
  <si>
    <t>応相談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</si>
</sst>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1" fillId="5" borderId="9"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9281" y="24177081"/>
          <a:ext cx="5198554" cy="298181"/>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671119"/>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04049" y="24780209"/>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1.5</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C33" sqref="C33:F3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194</v>
      </c>
      <c r="D2" s="27" t="s">
        <v>5</v>
      </c>
      <c r="E2" s="29" t="str">
        <f>VLOOKUP($C$2,'R7_制作団体一覧'!A:H,2,FALSE)</f>
        <v>音楽</v>
      </c>
      <c r="F2" s="26" t="s">
        <v>2</v>
      </c>
      <c r="G2" s="30" t="str">
        <f>VLOOKUP($C$2,'R7_制作団体一覧'!A:H,3,FALSE)</f>
        <v>オーケストラ等</v>
      </c>
      <c r="H2" s="27" t="s">
        <v>20</v>
      </c>
      <c r="I2" s="29" t="str">
        <f>VLOOKUP($C$2,'R7_制作団体一覧'!A:H,5,FALSE)</f>
        <v>C区分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一般社団法人アマービレフィルハーモニー管弦楽団</v>
      </c>
      <c r="D3" s="97"/>
      <c r="E3" s="97"/>
      <c r="F3" s="97"/>
      <c r="G3" s="27" t="s">
        <v>4</v>
      </c>
      <c r="H3" s="98" t="str">
        <f>VLOOKUP($C$2,'R7_制作団体一覧'!A:H,7,FALSE)</f>
        <v>一般社団法人アマービレフィルハーモニー管弦楽団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91" t="s">
        <v>613</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10</v>
      </c>
      <c r="G10" s="51" t="s">
        <v>40</v>
      </c>
      <c r="H10" s="52" t="s">
        <v>42</v>
      </c>
      <c r="I10" s="53">
        <v>7</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0</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0.8</v>
      </c>
      <c r="G13" s="51" t="s">
        <v>40</v>
      </c>
      <c r="H13" s="49" t="s">
        <v>7</v>
      </c>
      <c r="I13" s="50">
        <v>1.5</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616</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617</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619</v>
      </c>
      <c r="F17" s="124"/>
      <c r="G17" s="138" t="s">
        <v>53</v>
      </c>
      <c r="H17" s="139"/>
      <c r="I17" s="139"/>
      <c r="J17" s="47">
        <v>50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618</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1.7</v>
      </c>
      <c r="G19" s="63" t="s">
        <v>40</v>
      </c>
      <c r="H19" s="64" t="s">
        <v>55</v>
      </c>
      <c r="I19" s="62">
        <v>4.7</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615</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0.8</v>
      </c>
      <c r="H55" s="177"/>
      <c r="I55" s="20" t="s">
        <v>7</v>
      </c>
      <c r="J55" s="176">
        <f>I13</f>
        <v>1.5</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50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7" t="s">
        <v>430</v>
      </c>
      <c r="AK2" s="197" t="s">
        <v>433</v>
      </c>
      <c r="AL2" s="197" t="s">
        <v>431</v>
      </c>
      <c r="AM2" s="197" t="s">
        <v>432</v>
      </c>
      <c r="AN2" s="197" t="s">
        <v>434</v>
      </c>
      <c r="AO2" s="197" t="s">
        <v>430</v>
      </c>
      <c r="AP2" s="197" t="s">
        <v>433</v>
      </c>
      <c r="AQ2" s="197" t="s">
        <v>431</v>
      </c>
      <c r="AR2" s="197" t="s">
        <v>432</v>
      </c>
      <c r="AS2" s="197" t="s">
        <v>434</v>
      </c>
      <c r="AT2" s="197" t="s">
        <v>430</v>
      </c>
      <c r="AU2" s="197" t="s">
        <v>433</v>
      </c>
      <c r="AV2" s="197" t="s">
        <v>431</v>
      </c>
      <c r="AW2" s="197" t="s">
        <v>432</v>
      </c>
      <c r="AX2" s="197" t="s">
        <v>434</v>
      </c>
      <c r="AY2" s="197" t="s">
        <v>430</v>
      </c>
      <c r="AZ2" s="197" t="s">
        <v>433</v>
      </c>
      <c r="BA2" s="197" t="s">
        <v>431</v>
      </c>
      <c r="BB2" s="197" t="s">
        <v>432</v>
      </c>
      <c r="BC2" s="197" t="s">
        <v>434</v>
      </c>
    </row>
    <row r="3" spans="1:55" ht="13.5" customHeight="1" x14ac:dyDescent="0.15">
      <c r="A3" s="71" t="str">
        <f>①会場条件に係るヒアリングシート!C2</f>
        <v>K146</v>
      </c>
      <c r="B3" s="71" t="str">
        <f>①会場条件に係るヒアリングシート!E2</f>
        <v>音楽</v>
      </c>
      <c r="C3" s="71" t="str">
        <f>①会場条件に係るヒアリングシート!G2</f>
        <v>オーケストラ等</v>
      </c>
      <c r="D3" s="71" t="str">
        <f>①会場条件に係るヒアリングシート!I2</f>
        <v>C区分</v>
      </c>
      <c r="E3" s="71" t="str">
        <f>①会場条件に係るヒアリングシート!K2</f>
        <v>F</v>
      </c>
      <c r="F3" s="71" t="str">
        <f>①会場条件に係るヒアリングシート!C3</f>
        <v>一般社団法人アマービレフィルハーモニー管弦楽団</v>
      </c>
      <c r="G3" s="71" t="str">
        <f>①会場条件に係るヒアリングシート!H3</f>
        <v>一般社団法人アマービレフィルハーモニー管弦楽団</v>
      </c>
      <c r="H3" s="71" t="str">
        <f>①会場条件に係るヒアリングシート!E9</f>
        <v>2F以上応相談</v>
      </c>
      <c r="I3" s="71" t="str">
        <f>①会場条件に係るヒアリングシート!J9</f>
        <v>問いません</v>
      </c>
      <c r="J3" s="71">
        <f>①会場条件に係るヒアリングシート!F10</f>
        <v>10</v>
      </c>
      <c r="K3" s="71">
        <f>①会場条件に係るヒアリングシート!I10</f>
        <v>7</v>
      </c>
      <c r="L3" s="71">
        <f>①会場条件に係るヒアリングシート!F11</f>
        <v>0</v>
      </c>
      <c r="M3" s="71" t="str">
        <f>①会場条件に係るヒアリングシート!F12</f>
        <v>可</v>
      </c>
      <c r="N3" s="71" t="str">
        <f>①会場条件に係るヒアリングシート!J12</f>
        <v>条件が合えば可</v>
      </c>
      <c r="O3" s="71">
        <f>①会場条件に係るヒアリングシート!F13</f>
        <v>0.8</v>
      </c>
      <c r="P3" s="71">
        <f>①会場条件に係るヒアリングシート!I13</f>
        <v>1.5</v>
      </c>
      <c r="Q3" s="71" t="str">
        <f>①会場条件に係るヒアリングシート!E14</f>
        <v>不要</v>
      </c>
      <c r="R3" s="71" t="str">
        <f>①会場条件に係るヒアリングシート!J14</f>
        <v>有無さえ分ればよい</v>
      </c>
      <c r="S3" s="71" t="str">
        <f>①会場条件に係るヒアリングシート!E15</f>
        <v>使わない</v>
      </c>
      <c r="T3" s="71">
        <f>①会場条件に係るヒアリングシート!J15</f>
        <v>0</v>
      </c>
      <c r="U3" s="71">
        <f>①会場条件に係るヒアリングシート!J16</f>
        <v>0</v>
      </c>
      <c r="V3" s="71" t="str">
        <f>①会場条件に係るヒアリングシート!E17</f>
        <v>応相談</v>
      </c>
      <c r="W3" s="71">
        <f>①会場条件に係るヒアリングシート!J17</f>
        <v>50</v>
      </c>
      <c r="X3" s="71" t="str">
        <f>①会場条件に係るヒアリングシート!E18</f>
        <v>ハイエース</v>
      </c>
      <c r="Y3" s="71">
        <f>①会場条件に係るヒアリングシート!H18</f>
        <v>1</v>
      </c>
      <c r="Z3" s="71">
        <f>①会場条件に係るヒアリングシート!F19</f>
        <v>1.7</v>
      </c>
      <c r="AA3" s="71">
        <f>①会場条件に係るヒアリングシート!I19</f>
        <v>4.7</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2024-12-06T05:15:06Z</dcterms:modified>
</cp:coreProperties>
</file>