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C3"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F3" i="15"/>
  <c r="K2" i="21"/>
  <c r="E3" i="15" s="1"/>
  <c r="I2" i="21"/>
  <c r="D3" i="15" s="1"/>
  <c r="G2" i="21"/>
  <c r="C3" i="15" s="1"/>
  <c r="E2" i="21"/>
  <c r="B3" i="15" s="1"/>
</calcChain>
</file>

<file path=xl/sharedStrings.xml><?xml version="1.0" encoding="utf-8"?>
<sst xmlns="http://schemas.openxmlformats.org/spreadsheetml/2006/main" count="1464" uniqueCount="624">
  <si>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</si>
  <si>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</si>
  <si>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</si>
  <si>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</si>
  <si>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</si>
  <si>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</si>
  <si>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</si>
  <si>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</si>
  <si>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</si>
  <si>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</si>
  <si>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</si>
  <si>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</si>
  <si>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</si>
  <si>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</si>
  <si>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</si>
  <si>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</si>
  <si>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</si>
  <si>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</si>
  <si>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</si>
  <si>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</si>
  <si>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</si>
  <si>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</si>
  <si>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</si>
  <si>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</si>
  <si>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</si>
  <si>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</si>
  <si>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</si>
  <si>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</si>
  <si>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</si>
  <si>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</si>
  <si>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</si>
  <si>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</si>
  <si>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</si>
  <si>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</si>
  <si>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</si>
  <si>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</si>
  <si>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</si>
  <si>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</si>
  <si>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</si>
  <si>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</si>
  <si>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</si>
  <si>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</si>
  <si>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</si>
  <si>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</si>
  <si>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</si>
  <si>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</si>
  <si>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</si>
  <si>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</si>
  <si>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</si>
  <si>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</si>
  <si>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</si>
  <si>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</si>
  <si>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</si>
  <si>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</si>
  <si>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</si>
  <si>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</si>
  <si>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</si>
  <si>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</si>
  <si>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</si>
  <si>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</si>
  <si>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</si>
  <si>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</si>
  <si>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</si>
  <si>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</si>
  <si>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</si>
  <si>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</si>
  <si>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</si>
  <si>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</si>
  <si>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</si>
  <si>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</si>
  <si>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</si>
  <si>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</si>
  <si>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</si>
  <si>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</si>
  <si>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</si>
  <si>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</si>
  <si>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</si>
  <si>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</si>
  <si>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</si>
  <si>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</si>
  <si>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</si>
  <si>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</si>
  <si>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</si>
  <si>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</si>
  <si>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</si>
  <si>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</si>
  <si>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</si>
  <si>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</si>
  <si>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</si>
  <si>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</si>
  <si>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</si>
  <si>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</si>
  <si>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</si>
  <si>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</si>
  <si>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</si>
  <si>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</si>
  <si>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</si>
  <si>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</si>
  <si>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</si>
  <si>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</si>
  <si>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</si>
  <si>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</si>
  <si>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</si>
  <si>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</si>
  <si>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</si>
  <si>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</si>
  <si>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</si>
  <si>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</si>
  <si>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</si>
  <si>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</si>
  <si>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</si>
  <si>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</si>
  <si>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</si>
  <si>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</si>
  <si>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</si>
  <si>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</si>
  <si>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</si>
  <si>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</si>
  <si>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</si>
  <si>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</si>
  <si>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</si>
  <si>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</si>
  <si>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</si>
  <si>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</si>
  <si>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</si>
  <si>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</si>
  <si>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</si>
  <si>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</si>
  <si>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</si>
  <si>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</si>
  <si>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</si>
  <si>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</si>
  <si>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</si>
  <si>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</si>
  <si>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</si>
  <si>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</si>
  <si>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</si>
  <si>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</si>
  <si>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</si>
  <si>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</si>
  <si>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</si>
  <si>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</si>
  <si>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</si>
  <si>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</si>
  <si>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</si>
  <si>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</si>
  <si>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</si>
  <si>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</si>
  <si>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</si>
  <si>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</si>
  <si>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</si>
  <si>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</si>
  <si>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</si>
  <si>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</si>
  <si>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</si>
  <si>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</si>
  <si>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</si>
  <si>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</si>
  <si>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</si>
  <si>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</si>
  <si>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</si>
  <si>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</si>
  <si>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</si>
  <si>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</si>
  <si>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</si>
  <si>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</si>
  <si>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</si>
  <si>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</si>
  <si>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</si>
  <si>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</si>
  <si>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</si>
  <si>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</si>
  <si>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</si>
  <si>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</si>
  <si>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</si>
  <si>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</si>
  <si>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</si>
  <si>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</si>
  <si>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</si>
  <si>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</si>
  <si>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</si>
  <si>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</si>
  <si>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</si>
  <si>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</si>
  <si>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</si>
  <si>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</si>
  <si>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</si>
  <si>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</si>
  <si>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</si>
  <si>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</si>
  <si>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</si>
  <si>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</si>
  <si>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</si>
  <si>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</si>
  <si>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</si>
  <si>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</si>
  <si>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</si>
  <si>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</si>
  <si>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</si>
  <si>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</si>
  <si>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</si>
  <si>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</si>
  <si>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</si>
  <si>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</si>
  <si>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</si>
  <si>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</si>
  <si>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</si>
  <si>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</si>
  <si>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</si>
  <si>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</si>
  <si>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</si>
  <si>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</si>
  <si>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</si>
  <si>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</si>
  <si>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</si>
  <si>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</si>
  <si>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</si>
  <si>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</si>
  <si>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</si>
  <si>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</si>
  <si>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</si>
  <si>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</si>
  <si>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</si>
  <si>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</si>
  <si>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</si>
  <si>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</si>
  <si>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</si>
  <si>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</si>
  <si>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</si>
  <si>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</si>
  <si>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</si>
  <si>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</si>
  <si>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</si>
  <si>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</si>
  <si>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</si>
  <si>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</si>
  <si>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</si>
  <si>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</si>
  <si>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</si>
  <si>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</si>
  <si>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</si>
  <si>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</si>
  <si>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</si>
  <si>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</si>
  <si>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</si>
  <si>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</si>
  <si>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</si>
  <si>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</si>
  <si>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</si>
  <si>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</si>
  <si>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</si>
  <si>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</si>
  <si>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</si>
  <si>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</si>
  <si>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</si>
  <si>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</si>
  <si>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</si>
  <si>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</si>
  <si>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</si>
  <si>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</si>
  <si>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</si>
  <si>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</si>
  <si>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</si>
  <si>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</si>
  <si>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</si>
  <si>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</si>
  <si>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</si>
  <si>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</si>
  <si>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</si>
  <si>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</si>
  <si>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</si>
  <si>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</si>
  <si>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</si>
  <si>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</si>
  <si>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</si>
  <si>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</si>
  <si>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</si>
  <si>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</si>
  <si>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</si>
  <si>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</si>
  <si>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</si>
  <si>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</si>
  <si>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</si>
  <si>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</si>
  <si>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</si>
  <si>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</si>
  <si>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</si>
  <si>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</si>
  <si>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</si>
  <si>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</si>
  <si>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</si>
  <si>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</si>
  <si>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</si>
  <si>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</si>
  <si>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</si>
  <si>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</si>
  <si>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</si>
  <si>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</si>
  <si>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</si>
  <si>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</si>
  <si>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</si>
  <si>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</si>
  <si>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</si>
  <si>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</si>
  <si>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</si>
  <si>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</si>
  <si>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</si>
  <si>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</si>
  <si>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</si>
  <si>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</si>
  <si>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</si>
  <si>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</si>
  <si>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</si>
  <si>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</si>
  <si>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</si>
  <si>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</si>
  <si>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</si>
  <si>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</si>
  <si>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</si>
  <si>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</si>
  <si>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</si>
  <si>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</si>
  <si>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</si>
  <si>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</si>
  <si>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</si>
  <si>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</si>
  <si>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</si>
  <si>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</si>
  <si>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</si>
  <si>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</si>
  <si>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</si>
  <si>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</si>
  <si>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</si>
  <si>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</si>
  <si>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</si>
  <si>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</si>
  <si>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</si>
  <si>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</si>
  <si>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</si>
  <si>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</si>
  <si>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</si>
  <si>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</si>
  <si>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</si>
  <si>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</si>
  <si>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</si>
  <si>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</si>
  <si>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</si>
  <si>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</si>
  <si>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</si>
  <si>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</si>
  <si>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</si>
  <si>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</si>
  <si>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</si>
  <si>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</si>
  <si>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</si>
  <si>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</si>
  <si>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</si>
  <si>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</si>
  <si>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</si>
  <si>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</si>
  <si>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</si>
  <si>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</si>
  <si>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</si>
  <si>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</si>
  <si>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</si>
  <si>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</si>
  <si>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</si>
  <si>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</si>
  <si>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</si>
  <si>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</si>
  <si>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</si>
  <si>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</si>
  <si>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</si>
  <si>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</si>
  <si>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</si>
  <si>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</si>
  <si>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</si>
  <si>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</si>
  <si>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</si>
  <si>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</si>
  <si>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</si>
  <si>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</si>
  <si>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</si>
  <si>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</si>
  <si>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</si>
  <si>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</si>
  <si>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</si>
  <si>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</si>
  <si>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</si>
  <si>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</si>
  <si>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</si>
  <si>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</si>
  <si>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</si>
  <si>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</si>
  <si>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</si>
  <si>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</si>
  <si>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</si>
  <si>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</si>
  <si>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</si>
  <si>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</si>
  <si>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</si>
  <si>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</si>
  <si>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</si>
  <si>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</si>
  <si>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</si>
  <si>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</si>
  <si>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</si>
  <si>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</si>
  <si>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</si>
  <si>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</si>
  <si>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</si>
  <si>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</si>
  <si>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</si>
  <si>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</si>
  <si>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</si>
  <si>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</si>
  <si>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</si>
  <si>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</si>
  <si>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</si>
  <si>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</si>
  <si>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</si>
  <si>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</si>
  <si>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</si>
  <si>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</si>
  <si>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</si>
  <si>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</si>
  <si>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</si>
  <si>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</si>
  <si>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</si>
  <si>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</si>
  <si>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</si>
  <si>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</si>
  <si>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</si>
  <si>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</si>
  <si>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</si>
  <si>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</si>
  <si>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</si>
  <si>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</si>
  <si>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</si>
  <si>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</si>
  <si>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</si>
  <si>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</si>
  <si>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</si>
  <si>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</si>
  <si>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</si>
  <si>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</si>
  <si>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</si>
  <si>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</si>
  <si>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</si>
  <si>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</si>
  <si>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</si>
  <si>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</si>
  <si>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</si>
  <si>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</si>
  <si>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</si>
  <si>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</si>
  <si>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</si>
  <si>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</si>
  <si>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</si>
  <si>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</si>
  <si>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</si>
  <si>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</si>
  <si>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</si>
  <si>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</si>
  <si>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</si>
  <si>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</si>
  <si>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</si>
  <si>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</si>
  <si>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</si>
  <si>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</si>
  <si>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</si>
  <si>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</si>
  <si>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</si>
  <si>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</si>
  <si>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</si>
  <si>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</si>
  <si>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</si>
  <si>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</si>
  <si>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</si>
  <si>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</si>
  <si>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</si>
  <si>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</si>
  <si>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</si>
  <si>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</si>
  <si>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</si>
  <si>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</si>
  <si>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</si>
  <si>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</si>
  <si>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</si>
  <si>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</si>
  <si>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</si>
  <si>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</si>
  <si>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</si>
  <si>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</si>
  <si>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</si>
  <si>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</si>
  <si>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</si>
  <si>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</si>
  <si>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</si>
  <si>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</si>
  <si>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</si>
  <si>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</si>
  <si>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</si>
  <si>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</si>
  <si>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</si>
  <si>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</si>
  <si>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</si>
  <si>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</si>
  <si>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</si>
  <si>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</si>
  <si>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</si>
  <si>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</si>
  <si>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</si>
  <si>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</si>
  <si>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</si>
  <si>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</si>
  <si>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</si>
  <si>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</si>
  <si>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</si>
  <si>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</si>
  <si>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</si>
  <si>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</si>
  <si>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</si>
  <si>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</si>
  <si>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</si>
  <si>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</si>
  <si>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</si>
  <si>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</si>
  <si>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</si>
  <si>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</si>
  <si>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</si>
  <si>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</si>
  <si>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</si>
  <si>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</si>
  <si>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</si>
  <si>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</si>
  <si>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</si>
  <si>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</si>
  <si>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</si>
  <si>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</si>
  <si>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</si>
  <si>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</si>
  <si>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</si>
  <si>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</si>
  <si>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</si>
  <si>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</si>
  <si>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</si>
  <si>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</si>
  <si>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</si>
  <si>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</si>
  <si>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</si>
  <si>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</si>
  <si>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</si>
  <si>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</si>
  <si>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</si>
  <si>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</si>
  <si>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</si>
  <si>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</si>
  <si>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</si>
  <si>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</si>
  <si>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</si>
  <si>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</si>
  <si>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</si>
  <si>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</si>
  <si>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</si>
  <si>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</si>
  <si>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</si>
  <si>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</si>
  <si>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</si>
  <si>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</si>
  <si>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</si>
  <si>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</si>
  <si>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</si>
  <si>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</si>
  <si>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</si>
  <si>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</si>
  <si>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</si>
  <si>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</si>
  <si>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</si>
  <si>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</si>
  <si>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</si>
  <si>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</si>
  <si>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</si>
  <si>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</si>
  <si>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</si>
  <si>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</si>
  <si>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</si>
  <si>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</si>
  <si>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</si>
  <si>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</si>
  <si>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</si>
  <si>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</si>
  <si>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</si>
  <si>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</si>
  <si>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</si>
  <si>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</si>
  <si>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</si>
  <si>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</si>
  <si>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</si>
  <si>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</si>
  <si>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</si>
  <si>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</si>
  <si>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</si>
  <si>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</si>
  <si>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</si>
  <si>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</si>
  <si>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</si>
  <si>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</si>
  <si>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</si>
  <si>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</si>
  <si>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</si>
  <si>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</si>
  <si>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</si>
  <si>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</si>
  <si>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</si>
  <si>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使わない</t>
  </si>
  <si>
    <t>なし</t>
  </si>
  <si>
    <t>不要</t>
  </si>
  <si>
    <t>7割程度必要</t>
  </si>
  <si>
    <t>有無さえ分ればよい</t>
  </si>
  <si>
    <t>応相談</t>
  </si>
  <si>
    <t>ハイエース</t>
  </si>
  <si>
    <t>ー</t>
    <phoneticPr fontId="1"/>
  </si>
  <si>
    <t>リノリウム（床材）を敷き、周りに持持ち込みベンチを置く。観客数によっては、ベンチの内側に桟敷席を設置。舞台に必要な広さは６ｍ×６ｍ。照明は座席の外側に設置するので、座席分＋照明設置にプラス３ｍ、舞台と客席を合わせて９ｍ×９ｍの広さがあれば上演可能(相談可能)。搬入車両については巡回地決定後に再度検討。
あれば、搬入用の台車をお借りしたいです。電源使用目安は15A×2口。</t>
    <rPh sb="124" eb="126">
      <t>ソウダン</t>
    </rPh>
    <rPh sb="126" eb="128">
      <t>カノウ</t>
    </rPh>
    <rPh sb="130" eb="132">
      <t>ハンニュウ</t>
    </rPh>
    <rPh sb="132" eb="134">
      <t>シャリョウ</t>
    </rPh>
    <rPh sb="139" eb="141">
      <t>ジュンカイ</t>
    </rPh>
    <rPh sb="141" eb="142">
      <t>チ</t>
    </rPh>
    <rPh sb="142" eb="144">
      <t>ケッテイ</t>
    </rPh>
    <rPh sb="144" eb="145">
      <t>ゴ</t>
    </rPh>
    <rPh sb="146" eb="148">
      <t>サイド</t>
    </rPh>
    <rPh sb="148" eb="150">
      <t>ケントウ</t>
    </rPh>
    <rPh sb="156" eb="158">
      <t>ハンニュウ</t>
    </rPh>
    <rPh sb="158" eb="159">
      <t>ヨウ</t>
    </rPh>
    <rPh sb="160" eb="162">
      <t>ダイシャ</t>
    </rPh>
    <rPh sb="164" eb="165">
      <t>カ</t>
    </rPh>
    <rPh sb="172" eb="174">
      <t>デンゲン</t>
    </rPh>
    <rPh sb="174" eb="176">
      <t>シヨウ</t>
    </rPh>
    <rPh sb="176" eb="178">
      <t>メヤス</t>
    </rPh>
    <rPh sb="184" eb="185">
      <t>クチ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</si>
</sst>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5" borderId="9" xfId="0" applyFont="1" applyFill="1" applyBorder="1" applyAlignment="1">
      <alignment horizontal="center" vertical="center" wrapText="1"/>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18323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4031910"/>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4025008"/>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4025008"/>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4025008"/>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29809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566951"/>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216707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744290"/>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115268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116235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23601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3</xdr:col>
      <xdr:colOff>476249</xdr:colOff>
      <xdr:row>72</xdr:row>
      <xdr:rowOff>115858</xdr:rowOff>
    </xdr:from>
    <xdr:to>
      <xdr:col>8</xdr:col>
      <xdr:colOff>541495</xdr:colOff>
      <xdr:row>90</xdr:row>
      <xdr:rowOff>52388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2214562" y="23766433"/>
          <a:ext cx="3946683" cy="38989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534487</xdr:colOff>
      <xdr:row>76</xdr:row>
      <xdr:rowOff>23826</xdr:rowOff>
    </xdr:from>
    <xdr:to>
      <xdr:col>7</xdr:col>
      <xdr:colOff>446817</xdr:colOff>
      <xdr:row>86</xdr:row>
      <xdr:rowOff>85679</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3049087" y="24569751"/>
          <a:ext cx="2241193" cy="223355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549064</xdr:colOff>
      <xdr:row>77</xdr:row>
      <xdr:rowOff>22740</xdr:rowOff>
    </xdr:from>
    <xdr:to>
      <xdr:col>7</xdr:col>
      <xdr:colOff>454105</xdr:colOff>
      <xdr:row>78</xdr:row>
      <xdr:rowOff>90448</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3226847" y="25416749"/>
          <a:ext cx="2385135" cy="310326"/>
          <a:chOff x="1076477" y="14836890"/>
          <a:chExt cx="4160761" cy="48320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03949" y="14836890"/>
            <a:ext cx="902467" cy="4832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6.0</a:t>
            </a:r>
            <a:r>
              <a:rPr kumimoji="1" lang="ja-JP" altLang="en-US" sz="1100" b="1"/>
              <a:t>ｍ</a:t>
            </a:r>
          </a:p>
        </xdr:txBody>
      </xdr:sp>
    </xdr:grpSp>
    <xdr:clientData/>
  </xdr:twoCellAnchor>
  <xdr:twoCellAnchor>
    <xdr:from>
      <xdr:col>7</xdr:col>
      <xdr:colOff>359351</xdr:colOff>
      <xdr:row>76</xdr:row>
      <xdr:rowOff>28748</xdr:rowOff>
    </xdr:from>
    <xdr:to>
      <xdr:col>8</xdr:col>
      <xdr:colOff>53170</xdr:colOff>
      <xdr:row>86</xdr:row>
      <xdr:rowOff>82006</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517228" y="25180140"/>
          <a:ext cx="520517" cy="2371607"/>
          <a:chOff x="5336849" y="13014477"/>
          <a:chExt cx="535252"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36849" y="13626800"/>
            <a:ext cx="535252" cy="1711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6.0</a:t>
            </a:r>
            <a:r>
              <a:rPr kumimoji="1" lang="ja-JP" altLang="en-US" sz="1100" b="1"/>
              <a:t>ｍ</a:t>
            </a:r>
          </a:p>
        </xdr:txBody>
      </xdr:sp>
    </xdr:grpSp>
    <xdr:clientData/>
  </xdr:twoCellAnchor>
  <xdr:twoCellAnchor>
    <xdr:from>
      <xdr:col>4</xdr:col>
      <xdr:colOff>308547</xdr:colOff>
      <xdr:row>74</xdr:row>
      <xdr:rowOff>89446</xdr:rowOff>
    </xdr:from>
    <xdr:to>
      <xdr:col>7</xdr:col>
      <xdr:colOff>658182</xdr:colOff>
      <xdr:row>75</xdr:row>
      <xdr:rowOff>117687</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2823147" y="24187696"/>
          <a:ext cx="2678498" cy="2520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lumMod val="50000"/>
                </a:schemeClr>
              </a:solidFill>
            </a:rPr>
            <a:t>鑑賞位置</a:t>
          </a:r>
        </a:p>
      </xdr:txBody>
    </xdr:sp>
    <xdr:clientData/>
  </xdr:twoCellAnchor>
  <xdr:twoCellAnchor>
    <xdr:from>
      <xdr:col>4</xdr:col>
      <xdr:colOff>323123</xdr:colOff>
      <xdr:row>87</xdr:row>
      <xdr:rowOff>34501</xdr:rowOff>
    </xdr:from>
    <xdr:to>
      <xdr:col>7</xdr:col>
      <xdr:colOff>672758</xdr:colOff>
      <xdr:row>88</xdr:row>
      <xdr:rowOff>62743</xdr:rowOff>
    </xdr:to>
    <xdr:sp macro="" textlink="">
      <xdr:nvSpPr>
        <xdr:cNvPr id="96" name="正方形/長方形 95">
          <a:extLst>
            <a:ext uri="{FF2B5EF4-FFF2-40B4-BE49-F238E27FC236}">
              <a16:creationId xmlns:a16="http://schemas.microsoft.com/office/drawing/2014/main" id="{01CAFF46-F8FD-4D60-B266-51B84FD6130B}"/>
            </a:ext>
          </a:extLst>
        </xdr:cNvPr>
        <xdr:cNvSpPr/>
      </xdr:nvSpPr>
      <xdr:spPr>
        <a:xfrm>
          <a:off x="2837723" y="26975964"/>
          <a:ext cx="2678498" cy="2520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lumMod val="50000"/>
                </a:schemeClr>
              </a:solidFill>
            </a:rPr>
            <a:t>鑑賞位置</a:t>
          </a:r>
        </a:p>
      </xdr:txBody>
    </xdr:sp>
    <xdr:clientData/>
  </xdr:twoCellAnchor>
  <xdr:twoCellAnchor>
    <xdr:from>
      <xdr:col>3</xdr:col>
      <xdr:colOff>768481</xdr:colOff>
      <xdr:row>75</xdr:row>
      <xdr:rowOff>19199</xdr:rowOff>
    </xdr:from>
    <xdr:to>
      <xdr:col>4</xdr:col>
      <xdr:colOff>242256</xdr:colOff>
      <xdr:row>87</xdr:row>
      <xdr:rowOff>99926</xdr:rowOff>
    </xdr:to>
    <xdr:sp macro="" textlink="">
      <xdr:nvSpPr>
        <xdr:cNvPr id="97" name="正方形/長方形 96">
          <a:extLst>
            <a:ext uri="{FF2B5EF4-FFF2-40B4-BE49-F238E27FC236}">
              <a16:creationId xmlns:a16="http://schemas.microsoft.com/office/drawing/2014/main" id="{565316F8-E448-4BF9-A1CB-05849A6EA223}"/>
            </a:ext>
          </a:extLst>
        </xdr:cNvPr>
        <xdr:cNvSpPr/>
      </xdr:nvSpPr>
      <xdr:spPr>
        <a:xfrm rot="5400000">
          <a:off x="1281774" y="25566307"/>
          <a:ext cx="2700102" cy="2500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p>
      </xdr:txBody>
    </xdr:sp>
    <xdr:clientData/>
  </xdr:twoCellAnchor>
  <xdr:twoCellAnchor>
    <xdr:from>
      <xdr:col>8</xdr:col>
      <xdr:colOff>2847</xdr:colOff>
      <xdr:row>75</xdr:row>
      <xdr:rowOff>26546</xdr:rowOff>
    </xdr:from>
    <xdr:to>
      <xdr:col>8</xdr:col>
      <xdr:colOff>252909</xdr:colOff>
      <xdr:row>87</xdr:row>
      <xdr:rowOff>107273</xdr:rowOff>
    </xdr:to>
    <xdr:sp macro="" textlink="">
      <xdr:nvSpPr>
        <xdr:cNvPr id="98" name="正方形/長方形 97">
          <a:extLst>
            <a:ext uri="{FF2B5EF4-FFF2-40B4-BE49-F238E27FC236}">
              <a16:creationId xmlns:a16="http://schemas.microsoft.com/office/drawing/2014/main" id="{EE78828E-2A7D-4A3B-8B3F-4066C43B5188}"/>
            </a:ext>
          </a:extLst>
        </xdr:cNvPr>
        <xdr:cNvSpPr/>
      </xdr:nvSpPr>
      <xdr:spPr>
        <a:xfrm rot="16200000">
          <a:off x="4397577" y="25573654"/>
          <a:ext cx="2700102" cy="2500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lumMod val="50000"/>
                </a:schemeClr>
              </a:solidFill>
            </a:rPr>
            <a:t>鑑賞位置</a:t>
          </a:r>
        </a:p>
      </xdr:txBody>
    </xdr:sp>
    <xdr:clientData/>
  </xdr:twoCellAnchor>
  <xdr:twoCellAnchor>
    <xdr:from>
      <xdr:col>8</xdr:col>
      <xdr:colOff>563357</xdr:colOff>
      <xdr:row>72</xdr:row>
      <xdr:rowOff>123251</xdr:rowOff>
    </xdr:from>
    <xdr:to>
      <xdr:col>9</xdr:col>
      <xdr:colOff>257175</xdr:colOff>
      <xdr:row>88</xdr:row>
      <xdr:rowOff>181697</xdr:rowOff>
    </xdr:to>
    <xdr:grpSp>
      <xdr:nvGrpSpPr>
        <xdr:cNvPr id="99" name="グループ化 98">
          <a:extLst>
            <a:ext uri="{FF2B5EF4-FFF2-40B4-BE49-F238E27FC236}">
              <a16:creationId xmlns:a16="http://schemas.microsoft.com/office/drawing/2014/main" id="{C62D96F0-7761-49C1-9B37-47DC58C3A4C6}"/>
            </a:ext>
          </a:extLst>
        </xdr:cNvPr>
        <xdr:cNvGrpSpPr/>
      </xdr:nvGrpSpPr>
      <xdr:grpSpPr>
        <a:xfrm>
          <a:off x="6547932" y="24304171"/>
          <a:ext cx="520517" cy="3832502"/>
          <a:chOff x="5336849" y="13014477"/>
          <a:chExt cx="535252" cy="1439333"/>
        </a:xfrm>
      </xdr:grpSpPr>
      <xdr:cxnSp macro="">
        <xdr:nvCxnSpPr>
          <xdr:cNvPr id="100" name="直線矢印コネクタ 99">
            <a:extLst>
              <a:ext uri="{FF2B5EF4-FFF2-40B4-BE49-F238E27FC236}">
                <a16:creationId xmlns:a16="http://schemas.microsoft.com/office/drawing/2014/main" id="{C460F4A5-29F3-11EF-F079-CC56DFD8A6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8D86BAAB-05BB-25EF-C052-1F5BBE07F5F0}"/>
              </a:ext>
            </a:extLst>
          </xdr:cNvPr>
          <xdr:cNvSpPr txBox="1"/>
        </xdr:nvSpPr>
        <xdr:spPr>
          <a:xfrm>
            <a:off x="5336849" y="13626800"/>
            <a:ext cx="535252" cy="1711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9.0</a:t>
            </a:r>
            <a:r>
              <a:rPr kumimoji="1" lang="ja-JP" altLang="en-US" sz="1100" b="1"/>
              <a:t>ｍ</a:t>
            </a:r>
          </a:p>
        </xdr:txBody>
      </xdr:sp>
    </xdr:grpSp>
    <xdr:clientData/>
  </xdr:twoCellAnchor>
  <xdr:twoCellAnchor>
    <xdr:from>
      <xdr:col>3</xdr:col>
      <xdr:colOff>487182</xdr:colOff>
      <xdr:row>89</xdr:row>
      <xdr:rowOff>70404</xdr:rowOff>
    </xdr:from>
    <xdr:to>
      <xdr:col>8</xdr:col>
      <xdr:colOff>577938</xdr:colOff>
      <xdr:row>90</xdr:row>
      <xdr:rowOff>138112</xdr:rowOff>
    </xdr:to>
    <xdr:grpSp>
      <xdr:nvGrpSpPr>
        <xdr:cNvPr id="102" name="グループ化 101">
          <a:extLst>
            <a:ext uri="{FF2B5EF4-FFF2-40B4-BE49-F238E27FC236}">
              <a16:creationId xmlns:a16="http://schemas.microsoft.com/office/drawing/2014/main" id="{98BD2033-990B-4B29-87AF-5460EC7DF927}"/>
            </a:ext>
          </a:extLst>
        </xdr:cNvPr>
        <xdr:cNvGrpSpPr/>
      </xdr:nvGrpSpPr>
      <xdr:grpSpPr>
        <a:xfrm>
          <a:off x="2338267" y="28267998"/>
          <a:ext cx="4224246" cy="310326"/>
          <a:chOff x="1076477" y="14836890"/>
          <a:chExt cx="4160761" cy="483204"/>
        </a:xfrm>
      </xdr:grpSpPr>
      <xdr:cxnSp macro="">
        <xdr:nvCxnSpPr>
          <xdr:cNvPr id="103" name="直線矢印コネクタ 102">
            <a:extLst>
              <a:ext uri="{FF2B5EF4-FFF2-40B4-BE49-F238E27FC236}">
                <a16:creationId xmlns:a16="http://schemas.microsoft.com/office/drawing/2014/main" id="{FBB9B6F8-D1B0-F662-B0DB-052BD784795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4A483F3E-30D0-5AB6-DE1A-03DAA60FD21B}"/>
              </a:ext>
            </a:extLst>
          </xdr:cNvPr>
          <xdr:cNvSpPr txBox="1"/>
        </xdr:nvSpPr>
        <xdr:spPr>
          <a:xfrm>
            <a:off x="2603949" y="14836890"/>
            <a:ext cx="902467" cy="4832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9.0</a:t>
            </a:r>
            <a:r>
              <a:rPr kumimoji="1" lang="ja-JP" altLang="en-US" sz="1100" b="1"/>
              <a:t>ｍ</a:t>
            </a:r>
          </a:p>
        </xdr:txBody>
      </xdr:sp>
    </xdr:grpSp>
    <xdr:clientData/>
  </xdr:twoCellAnchor>
  <xdr:twoCellAnchor>
    <xdr:from>
      <xdr:col>3</xdr:col>
      <xdr:colOff>483961</xdr:colOff>
      <xdr:row>72</xdr:row>
      <xdr:rowOff>133024</xdr:rowOff>
    </xdr:from>
    <xdr:to>
      <xdr:col>4</xdr:col>
      <xdr:colOff>300038</xdr:colOff>
      <xdr:row>74</xdr:row>
      <xdr:rowOff>204788</xdr:rowOff>
    </xdr:to>
    <xdr:grpSp>
      <xdr:nvGrpSpPr>
        <xdr:cNvPr id="119" name="グループ化 118">
          <a:extLst>
            <a:ext uri="{FF2B5EF4-FFF2-40B4-BE49-F238E27FC236}">
              <a16:creationId xmlns:a16="http://schemas.microsoft.com/office/drawing/2014/main" id="{CC2FA899-CB76-A776-284D-FB8EA8DD283D}"/>
            </a:ext>
          </a:extLst>
        </xdr:cNvPr>
        <xdr:cNvGrpSpPr/>
      </xdr:nvGrpSpPr>
      <xdr:grpSpPr>
        <a:xfrm>
          <a:off x="2335046" y="24313944"/>
          <a:ext cx="642775" cy="557000"/>
          <a:chOff x="2222274" y="23783599"/>
          <a:chExt cx="592364" cy="519439"/>
        </a:xfrm>
      </xdr:grpSpPr>
      <xdr:sp macro="" textlink="">
        <xdr:nvSpPr>
          <xdr:cNvPr id="105" name="楕円 104">
            <a:extLst>
              <a:ext uri="{FF2B5EF4-FFF2-40B4-BE49-F238E27FC236}">
                <a16:creationId xmlns:a16="http://schemas.microsoft.com/office/drawing/2014/main" id="{1CB2D003-D555-441D-A31D-CB77048560C2}"/>
              </a:ext>
            </a:extLst>
          </xdr:cNvPr>
          <xdr:cNvSpPr/>
        </xdr:nvSpPr>
        <xdr:spPr>
          <a:xfrm>
            <a:off x="2222274" y="23783599"/>
            <a:ext cx="592364" cy="51943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2303000" y="23939676"/>
            <a:ext cx="459249" cy="251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照明</a:t>
            </a:r>
          </a:p>
        </xdr:txBody>
      </xdr:sp>
    </xdr:grpSp>
    <xdr:clientData/>
  </xdr:twoCellAnchor>
  <xdr:oneCellAnchor>
    <xdr:from>
      <xdr:col>8</xdr:col>
      <xdr:colOff>4764</xdr:colOff>
      <xdr:row>90</xdr:row>
      <xdr:rowOff>123826</xdr:rowOff>
    </xdr:from>
    <xdr:ext cx="752474" cy="325730"/>
    <xdr:sp macro="" textlink="">
      <xdr:nvSpPr>
        <xdr:cNvPr id="117" name="テキスト ボックス 116">
          <a:extLst>
            <a:ext uri="{FF2B5EF4-FFF2-40B4-BE49-F238E27FC236}">
              <a16:creationId xmlns:a16="http://schemas.microsoft.com/office/drawing/2014/main" id="{D92A6961-D6F4-4201-9CD5-E98C3E76E70E}"/>
            </a:ext>
          </a:extLst>
        </xdr:cNvPr>
        <xdr:cNvSpPr txBox="1"/>
      </xdr:nvSpPr>
      <xdr:spPr>
        <a:xfrm>
          <a:off x="5624514" y="27736801"/>
          <a:ext cx="752474" cy="32573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音響卓</a:t>
          </a:r>
        </a:p>
      </xdr:txBody>
    </xdr:sp>
    <xdr:clientData/>
  </xdr:oneCellAnchor>
  <xdr:twoCellAnchor>
    <xdr:from>
      <xdr:col>7</xdr:col>
      <xdr:colOff>674461</xdr:colOff>
      <xdr:row>72</xdr:row>
      <xdr:rowOff>118736</xdr:rowOff>
    </xdr:from>
    <xdr:to>
      <xdr:col>8</xdr:col>
      <xdr:colOff>490538</xdr:colOff>
      <xdr:row>74</xdr:row>
      <xdr:rowOff>190500</xdr:rowOff>
    </xdr:to>
    <xdr:grpSp>
      <xdr:nvGrpSpPr>
        <xdr:cNvPr id="121" name="グループ化 120">
          <a:extLst>
            <a:ext uri="{FF2B5EF4-FFF2-40B4-BE49-F238E27FC236}">
              <a16:creationId xmlns:a16="http://schemas.microsoft.com/office/drawing/2014/main" id="{28C24848-BFC9-4339-86B1-BF36D947DA30}"/>
            </a:ext>
          </a:extLst>
        </xdr:cNvPr>
        <xdr:cNvGrpSpPr/>
      </xdr:nvGrpSpPr>
      <xdr:grpSpPr>
        <a:xfrm>
          <a:off x="5832338" y="24299656"/>
          <a:ext cx="642775" cy="557000"/>
          <a:chOff x="2222274" y="23783599"/>
          <a:chExt cx="592364" cy="519439"/>
        </a:xfrm>
      </xdr:grpSpPr>
      <xdr:sp macro="" textlink="">
        <xdr:nvSpPr>
          <xdr:cNvPr id="122" name="楕円 121">
            <a:extLst>
              <a:ext uri="{FF2B5EF4-FFF2-40B4-BE49-F238E27FC236}">
                <a16:creationId xmlns:a16="http://schemas.microsoft.com/office/drawing/2014/main" id="{DA5DFE7B-B302-42A0-5B64-61457EA4698A}"/>
              </a:ext>
            </a:extLst>
          </xdr:cNvPr>
          <xdr:cNvSpPr/>
        </xdr:nvSpPr>
        <xdr:spPr>
          <a:xfrm>
            <a:off x="2222274" y="23783599"/>
            <a:ext cx="592364" cy="51943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テキスト ボックス 122">
            <a:extLst>
              <a:ext uri="{FF2B5EF4-FFF2-40B4-BE49-F238E27FC236}">
                <a16:creationId xmlns:a16="http://schemas.microsoft.com/office/drawing/2014/main" id="{206C8E99-ED90-C2B6-01A0-02FA65104927}"/>
              </a:ext>
            </a:extLst>
          </xdr:cNvPr>
          <xdr:cNvSpPr txBox="1"/>
        </xdr:nvSpPr>
        <xdr:spPr>
          <a:xfrm>
            <a:off x="2303000" y="23939676"/>
            <a:ext cx="459249" cy="251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照明</a:t>
            </a:r>
          </a:p>
        </xdr:txBody>
      </xdr:sp>
    </xdr:grpSp>
    <xdr:clientData/>
  </xdr:twoCellAnchor>
  <xdr:twoCellAnchor>
    <xdr:from>
      <xdr:col>3</xdr:col>
      <xdr:colOff>461963</xdr:colOff>
      <xdr:row>87</xdr:row>
      <xdr:rowOff>109539</xdr:rowOff>
    </xdr:from>
    <xdr:to>
      <xdr:col>4</xdr:col>
      <xdr:colOff>278040</xdr:colOff>
      <xdr:row>89</xdr:row>
      <xdr:rowOff>181303</xdr:rowOff>
    </xdr:to>
    <xdr:grpSp>
      <xdr:nvGrpSpPr>
        <xdr:cNvPr id="124" name="グループ化 123">
          <a:extLst>
            <a:ext uri="{FF2B5EF4-FFF2-40B4-BE49-F238E27FC236}">
              <a16:creationId xmlns:a16="http://schemas.microsoft.com/office/drawing/2014/main" id="{A5FD24CF-C413-452C-B34A-C51DD6B3EF9C}"/>
            </a:ext>
          </a:extLst>
        </xdr:cNvPr>
        <xdr:cNvGrpSpPr/>
      </xdr:nvGrpSpPr>
      <xdr:grpSpPr>
        <a:xfrm>
          <a:off x="2313048" y="27821897"/>
          <a:ext cx="642775" cy="557000"/>
          <a:chOff x="2222274" y="23783599"/>
          <a:chExt cx="592364" cy="519439"/>
        </a:xfrm>
      </xdr:grpSpPr>
      <xdr:sp macro="" textlink="">
        <xdr:nvSpPr>
          <xdr:cNvPr id="125" name="楕円 124">
            <a:extLst>
              <a:ext uri="{FF2B5EF4-FFF2-40B4-BE49-F238E27FC236}">
                <a16:creationId xmlns:a16="http://schemas.microsoft.com/office/drawing/2014/main" id="{009C5468-91E1-6C5B-42B5-2942053F826F}"/>
              </a:ext>
            </a:extLst>
          </xdr:cNvPr>
          <xdr:cNvSpPr/>
        </xdr:nvSpPr>
        <xdr:spPr>
          <a:xfrm>
            <a:off x="2222274" y="23783599"/>
            <a:ext cx="592364" cy="51943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6" name="テキスト ボックス 125">
            <a:extLst>
              <a:ext uri="{FF2B5EF4-FFF2-40B4-BE49-F238E27FC236}">
                <a16:creationId xmlns:a16="http://schemas.microsoft.com/office/drawing/2014/main" id="{31AFD68F-E0FE-3C5C-2C8F-0425672C2C64}"/>
              </a:ext>
            </a:extLst>
          </xdr:cNvPr>
          <xdr:cNvSpPr txBox="1"/>
        </xdr:nvSpPr>
        <xdr:spPr>
          <a:xfrm>
            <a:off x="2303000" y="23939676"/>
            <a:ext cx="459249" cy="251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照明</a:t>
            </a:r>
          </a:p>
        </xdr:txBody>
      </xdr:sp>
    </xdr:grpSp>
    <xdr:clientData/>
  </xdr:twoCellAnchor>
  <xdr:twoCellAnchor>
    <xdr:from>
      <xdr:col>7</xdr:col>
      <xdr:colOff>666750</xdr:colOff>
      <xdr:row>87</xdr:row>
      <xdr:rowOff>123825</xdr:rowOff>
    </xdr:from>
    <xdr:to>
      <xdr:col>8</xdr:col>
      <xdr:colOff>482827</xdr:colOff>
      <xdr:row>89</xdr:row>
      <xdr:rowOff>195589</xdr:rowOff>
    </xdr:to>
    <xdr:grpSp>
      <xdr:nvGrpSpPr>
        <xdr:cNvPr id="127" name="グループ化 126">
          <a:extLst>
            <a:ext uri="{FF2B5EF4-FFF2-40B4-BE49-F238E27FC236}">
              <a16:creationId xmlns:a16="http://schemas.microsoft.com/office/drawing/2014/main" id="{D47D1577-087F-4D33-A4B2-870842150235}"/>
            </a:ext>
          </a:extLst>
        </xdr:cNvPr>
        <xdr:cNvGrpSpPr/>
      </xdr:nvGrpSpPr>
      <xdr:grpSpPr>
        <a:xfrm>
          <a:off x="5824627" y="27836183"/>
          <a:ext cx="642775" cy="557000"/>
          <a:chOff x="2222274" y="23783599"/>
          <a:chExt cx="592364" cy="519439"/>
        </a:xfrm>
      </xdr:grpSpPr>
      <xdr:sp macro="" textlink="">
        <xdr:nvSpPr>
          <xdr:cNvPr id="128" name="楕円 127">
            <a:extLst>
              <a:ext uri="{FF2B5EF4-FFF2-40B4-BE49-F238E27FC236}">
                <a16:creationId xmlns:a16="http://schemas.microsoft.com/office/drawing/2014/main" id="{0A07F543-428B-F95B-A445-F6612301A7E2}"/>
              </a:ext>
            </a:extLst>
          </xdr:cNvPr>
          <xdr:cNvSpPr/>
        </xdr:nvSpPr>
        <xdr:spPr>
          <a:xfrm>
            <a:off x="2222274" y="23783599"/>
            <a:ext cx="592364" cy="51943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DC44BCAD-CCB9-3A62-0276-31F06DA4E1B5}"/>
              </a:ext>
            </a:extLst>
          </xdr:cNvPr>
          <xdr:cNvSpPr txBox="1"/>
        </xdr:nvSpPr>
        <xdr:spPr>
          <a:xfrm>
            <a:off x="2303000" y="23939676"/>
            <a:ext cx="459249" cy="2512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照明</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516" y="20955144"/>
          <a:ext cx="7743931" cy="906286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4468" y="24763363"/>
          <a:ext cx="5183355" cy="280784"/>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63752" y="23210700"/>
          <a:ext cx="832064" cy="2030772"/>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18112" y="23865576"/>
          <a:ext cx="741374" cy="185192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89103" y="25365388"/>
          <a:ext cx="877779" cy="64983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32625" y="23858674"/>
          <a:ext cx="801731" cy="185882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95768" y="23858674"/>
          <a:ext cx="741374" cy="185882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016527" y="23858674"/>
          <a:ext cx="605892" cy="185882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98467" y="23130037"/>
          <a:ext cx="4698797" cy="310936"/>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91565" y="22389337"/>
          <a:ext cx="4698797" cy="30715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88528" y="21972640"/>
          <a:ext cx="4711497" cy="23454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91842" y="21533027"/>
          <a:ext cx="4705147" cy="23454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65314" y="20924601"/>
          <a:ext cx="1715288" cy="28321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65411" y="20934263"/>
          <a:ext cx="1721638" cy="27051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49169" y="21007930"/>
          <a:ext cx="2887403" cy="1380235"/>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1" zoomScale="106" zoomScaleNormal="106" zoomScaleSheetLayoutView="106" workbookViewId="0">
      <selection activeCell="H63" sqref="H6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196</v>
      </c>
      <c r="D2" s="27" t="s">
        <v>5</v>
      </c>
      <c r="E2" s="29" t="str">
        <f>VLOOKUP($C$2,'R7_制作団体一覧'!A:H,2,FALSE)</f>
        <v>舞踊分野</v>
      </c>
      <c r="F2" s="26" t="s">
        <v>2</v>
      </c>
      <c r="G2" s="30" t="str">
        <f>VLOOKUP($C$2,'R7_制作団体一覧'!A:H,3,FALSE)</f>
        <v>現代舞踊</v>
      </c>
      <c r="H2" s="27" t="s">
        <v>20</v>
      </c>
      <c r="I2" s="29" t="str">
        <f>VLOOKUP($C$2,'R7_制作団体一覧'!A:H,5,FALSE)</f>
        <v>C区分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合同会社　絶対的</v>
      </c>
      <c r="D3" s="162"/>
      <c r="E3" s="162"/>
      <c r="F3" s="162"/>
      <c r="G3" s="27" t="s">
        <v>4</v>
      </c>
      <c r="H3" s="163" t="str">
        <f>VLOOKUP($C$2,'R7_制作団体一覧'!A:H,7,FALSE)</f>
        <v>合同会社絶対的</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613</v>
      </c>
      <c r="F9" s="166"/>
      <c r="G9" s="117" t="s">
        <v>47</v>
      </c>
      <c r="H9" s="167"/>
      <c r="I9" s="167"/>
      <c r="J9" s="47">
        <v>15</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6</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614</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618</v>
      </c>
      <c r="F14" s="145"/>
      <c r="G14" s="121" t="s">
        <v>50</v>
      </c>
      <c r="H14" s="122"/>
      <c r="I14" s="122"/>
      <c r="J14" s="124" t="s">
        <v>619</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615</v>
      </c>
      <c r="F15" s="153"/>
      <c r="G15" s="156" t="s">
        <v>48</v>
      </c>
      <c r="H15" s="157"/>
      <c r="I15" s="157"/>
      <c r="J15" s="145" t="s">
        <v>616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617</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620</v>
      </c>
      <c r="F17" s="125"/>
      <c r="G17" s="126" t="s">
        <v>53</v>
      </c>
      <c r="H17" s="127"/>
      <c r="I17" s="127"/>
      <c r="J17" s="91" t="s">
        <v>622</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621</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x14ac:dyDescent="0.15">
      <c r="A19" s="23"/>
      <c r="B19" s="131" t="s">
        <v>59</v>
      </c>
      <c r="C19" s="132"/>
      <c r="D19" s="133"/>
      <c r="E19" s="61" t="s">
        <v>54</v>
      </c>
      <c r="F19" s="62">
        <v>1.7</v>
      </c>
      <c r="G19" s="63" t="s">
        <v>40</v>
      </c>
      <c r="H19" s="64" t="s">
        <v>55</v>
      </c>
      <c r="I19" s="62">
        <v>5.5</v>
      </c>
      <c r="J19" s="134" t="s">
        <v>40</v>
      </c>
      <c r="K19" s="135"/>
      <c r="L19" s="23"/>
      <c r="M19" s="43"/>
      <c r="N19" s="43"/>
      <c r="O19" s="43"/>
      <c r="P19" s="43"/>
      <c r="Q19" s="43"/>
      <c r="R19" s="43"/>
      <c r="S19" s="43"/>
      <c r="T19" s="43"/>
      <c r="U19" s="43"/>
      <c r="V19" s="43"/>
      <c r="W19" s="43"/>
      <c r="X19" s="43"/>
      <c r="Y19" s="43"/>
      <c r="Z19" s="43"/>
    </row>
    <row r="20" spans="1:26" ht="108.75" customHeight="1" x14ac:dyDescent="0.15">
      <c r="A20" s="23"/>
      <c r="B20" s="131" t="s">
        <v>461</v>
      </c>
      <c r="C20" s="132"/>
      <c r="D20" s="133"/>
      <c r="E20" s="139" t="s">
        <v>623</v>
      </c>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9"/>
      <c r="E47" s="110"/>
      <c r="F47" s="111"/>
      <c r="G47" s="112"/>
      <c r="H47" s="111"/>
      <c r="I47" s="112"/>
      <c r="J47" s="111"/>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9"/>
      <c r="E48" s="110"/>
      <c r="F48" s="111"/>
      <c r="G48" s="112"/>
      <c r="H48" s="111"/>
      <c r="I48" s="112"/>
      <c r="J48" s="111"/>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9"/>
      <c r="E49" s="110"/>
      <c r="F49" s="111"/>
      <c r="G49" s="112"/>
      <c r="H49" s="111"/>
      <c r="I49" s="112"/>
      <c r="J49" s="111"/>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応相談</v>
      </c>
      <c r="H56" s="94"/>
      <c r="I56" s="94"/>
      <c r="J56" s="94"/>
      <c r="K56" s="94"/>
      <c r="L56" s="19"/>
      <c r="M56" s="32"/>
      <c r="W56" s="32"/>
      <c r="X56" s="32"/>
      <c r="Y56" s="32"/>
    </row>
    <row r="57" spans="1:26" ht="16.899999999999999" customHeight="1" x14ac:dyDescent="0.15">
      <c r="A57" s="19"/>
      <c r="B57" s="93" t="s">
        <v>12</v>
      </c>
      <c r="C57" s="93"/>
      <c r="D57" s="93"/>
      <c r="E57" s="93"/>
      <c r="F57" s="93"/>
      <c r="G57" s="94" t="str">
        <f>J17</f>
        <v>ー</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10" zoomScale="9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K148</v>
      </c>
      <c r="B3" s="71" t="str">
        <f>①会場条件に係るヒアリングシート!E2</f>
        <v>舞踊分野</v>
      </c>
      <c r="C3" s="71" t="str">
        <f>①会場条件に係るヒアリングシート!G2</f>
        <v>現代舞踊</v>
      </c>
      <c r="D3" s="71" t="str">
        <f>①会場条件に係るヒアリングシート!I2</f>
        <v>C区分</v>
      </c>
      <c r="E3" s="71" t="str">
        <f>①会場条件に係るヒアリングシート!K2</f>
        <v>F</v>
      </c>
      <c r="F3" s="71" t="str">
        <f>①会場条件に係るヒアリングシート!C3</f>
        <v>合同会社　絶対的</v>
      </c>
      <c r="G3" s="71" t="str">
        <f>①会場条件に係るヒアリングシート!H3</f>
        <v>合同会社絶対的</v>
      </c>
      <c r="H3" s="71" t="str">
        <f>①会場条件に係るヒアリングシート!E9</f>
        <v>制限なし</v>
      </c>
      <c r="I3" s="71">
        <f>①会場条件に係るヒアリングシート!J9</f>
        <v>15</v>
      </c>
      <c r="J3" s="71">
        <f>①会場条件に係るヒアリングシート!F10</f>
        <v>6</v>
      </c>
      <c r="K3" s="71">
        <f>①会場条件に係るヒアリングシート!I10</f>
        <v>6</v>
      </c>
      <c r="L3" s="71">
        <f>①会場条件に係るヒアリングシート!F11</f>
        <v>4</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ー</v>
      </c>
      <c r="X3" s="71" t="str">
        <f>①会場条件に係るヒアリングシート!E18</f>
        <v>ハイエース</v>
      </c>
      <c r="Y3" s="71">
        <f>①会場条件に係るヒアリングシート!H18</f>
        <v>2</v>
      </c>
      <c r="Z3" s="71">
        <f>①会場条件に係るヒアリングシート!F19</f>
        <v>1.7</v>
      </c>
      <c r="AA3" s="71">
        <f>①会場条件に係るヒアリングシート!I19</f>
        <v>5.5</v>
      </c>
      <c r="AB3" s="71" t="str">
        <f>①会場条件に係るヒアリングシート!E20</f>
        <v>リノリウム（床材）を敷き、周りに持持ち込みベンチを置く。観客数によっては、ベンチの内側に桟敷席を設置。舞台に必要な広さは６ｍ×６ｍ。照明は座席の外側に設置するので、座席分＋照明設置にプラス３ｍ、舞台と客席を合わせて９ｍ×９ｍの広さがあれば上演可能(相談可能)。搬入車両については巡回地決定後に再度検討。
あれば、搬入用の台車をお借りしたいです。電源使用目安は15A×2口。</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2024-12-11T07:46:54Z</dcterms:modified>
</cp:coreProperties>
</file>