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6065" windowHeight="1189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6" i="21" l="1"/>
  <c r="G55" i="21"/>
  <c r="J54" i="21"/>
  <c r="G54" i="21"/>
  <c r="H3" i="21"/>
  <c r="G3" i="15" s="1"/>
  <c r="C3" i="21"/>
  <c r="F3" i="15" s="1"/>
  <c r="K2" i="21"/>
  <c r="E3" i="15" s="1"/>
  <c r="I2" i="21"/>
  <c r="D3" i="15" s="1"/>
  <c r="G2" i="21"/>
  <c r="C3" i="15" s="1"/>
  <c r="E2" i="21"/>
  <c r="B3" i="15" s="1"/>
</calcChain>
</file>

<file path=xl/sharedStrings.xml><?xml version="1.0" encoding="utf-8"?>
<sst xmlns="http://schemas.openxmlformats.org/spreadsheetml/2006/main" count="1464" uniqueCount="623">
  <si>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</si>
  <si>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</si>
  <si>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</si>
  <si>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</si>
  <si>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</si>
  <si>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</si>
  <si>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</si>
  <si>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</si>
  <si>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</si>
  <si>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</si>
  <si>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</si>
  <si>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</si>
  <si>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</si>
  <si>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</si>
  <si>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</si>
  <si>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</si>
  <si>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</si>
  <si>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</si>
  <si>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</si>
  <si>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</si>
  <si>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</si>
  <si>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</si>
  <si>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</si>
  <si>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</si>
  <si>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</si>
  <si>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</si>
  <si>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</si>
  <si>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</si>
  <si>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</si>
  <si>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</si>
  <si>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</si>
  <si>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</si>
  <si>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</si>
  <si>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</si>
  <si>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</si>
  <si>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</si>
  <si>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</si>
  <si>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</si>
  <si>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</si>
  <si>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</si>
  <si>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</si>
  <si>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</si>
  <si>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</si>
  <si>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</si>
  <si>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</si>
  <si>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</si>
  <si>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</si>
  <si>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</si>
  <si>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</si>
  <si>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</si>
  <si>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</si>
  <si>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</si>
  <si>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</si>
  <si>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</si>
  <si>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</si>
  <si>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</si>
  <si>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</si>
  <si>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</si>
  <si>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</si>
  <si>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</si>
  <si>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</si>
  <si>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</si>
  <si>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</si>
  <si>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</si>
  <si>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</si>
  <si>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</si>
  <si>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</si>
  <si>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</si>
  <si>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</si>
  <si>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</si>
  <si>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</si>
  <si>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</si>
  <si>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</si>
  <si>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</si>
  <si>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</si>
  <si>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</si>
  <si>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</si>
  <si>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</si>
  <si>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</si>
  <si>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</si>
  <si>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</si>
  <si>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</si>
  <si>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</si>
  <si>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</si>
  <si>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</si>
  <si>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</si>
  <si>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</si>
  <si>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</si>
  <si>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</si>
  <si>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</si>
  <si>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</si>
  <si>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</si>
  <si>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</si>
  <si>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</si>
  <si>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</si>
  <si>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</si>
  <si>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</si>
  <si>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</si>
  <si>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</si>
  <si>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</si>
  <si>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</si>
  <si>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</si>
  <si>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</si>
  <si>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</si>
  <si>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</si>
  <si>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</si>
  <si>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</si>
  <si>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</si>
  <si>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</si>
  <si>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</si>
  <si>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</si>
  <si>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</si>
  <si>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</si>
  <si>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</si>
  <si>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</si>
  <si>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</si>
  <si>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</si>
  <si>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</si>
  <si>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</si>
  <si>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</si>
  <si>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</si>
  <si>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</si>
  <si>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</si>
  <si>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</si>
  <si>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</si>
  <si>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</si>
  <si>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</si>
  <si>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</si>
  <si>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</si>
  <si>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</si>
  <si>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</si>
  <si>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</si>
  <si>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</si>
  <si>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</si>
  <si>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</si>
  <si>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</si>
  <si>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</si>
  <si>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</si>
  <si>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</si>
  <si>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</si>
  <si>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</si>
  <si>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</si>
  <si>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</si>
  <si>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</si>
  <si>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</si>
  <si>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</si>
  <si>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</si>
  <si>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</si>
  <si>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</si>
  <si>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</si>
  <si>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</si>
  <si>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</si>
  <si>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</si>
  <si>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</si>
  <si>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</si>
  <si>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</si>
  <si>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</si>
  <si>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</si>
  <si>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</si>
  <si>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</si>
  <si>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</si>
  <si>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</si>
  <si>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</si>
  <si>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</si>
  <si>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</si>
  <si>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</si>
  <si>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</si>
  <si>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</si>
  <si>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</si>
  <si>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</si>
  <si>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</si>
  <si>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</si>
  <si>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</si>
  <si>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</si>
  <si>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</si>
  <si>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</si>
  <si>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</si>
  <si>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</si>
  <si>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</si>
  <si>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</si>
  <si>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</si>
  <si>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</si>
  <si>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</si>
  <si>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</si>
  <si>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</si>
  <si>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</si>
  <si>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</si>
  <si>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</si>
  <si>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</si>
  <si>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</si>
  <si>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</si>
  <si>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</si>
  <si>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</si>
  <si>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</si>
  <si>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</si>
  <si>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</si>
  <si>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</si>
  <si>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</si>
  <si>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</si>
  <si>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</si>
  <si>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</si>
  <si>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</si>
  <si>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</si>
  <si>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</si>
  <si>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</si>
  <si>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</si>
  <si>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</si>
  <si>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</si>
  <si>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</si>
  <si>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</si>
  <si>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</si>
  <si>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</si>
  <si>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</si>
  <si>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</si>
  <si>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</si>
  <si>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</si>
  <si>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</si>
  <si>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</si>
  <si>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</si>
  <si>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</si>
  <si>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</si>
  <si>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</si>
  <si>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</si>
  <si>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</si>
  <si>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</si>
  <si>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</si>
  <si>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</si>
  <si>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</si>
  <si>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</si>
  <si>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</si>
  <si>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</si>
  <si>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</si>
  <si>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</si>
  <si>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</si>
  <si>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</si>
  <si>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</si>
  <si>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</si>
  <si>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</si>
  <si>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</si>
  <si>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</si>
  <si>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</si>
  <si>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</si>
  <si>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</si>
  <si>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</si>
  <si>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</si>
  <si>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</si>
  <si>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</si>
  <si>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</si>
  <si>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</si>
  <si>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</si>
  <si>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</si>
  <si>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</si>
  <si>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</si>
  <si>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</si>
  <si>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</si>
  <si>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</si>
  <si>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</si>
  <si>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</si>
  <si>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</si>
  <si>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</si>
  <si>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</si>
  <si>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</si>
  <si>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</si>
  <si>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</si>
  <si>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</si>
  <si>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</si>
  <si>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</si>
  <si>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</si>
  <si>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</si>
  <si>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</si>
  <si>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</si>
  <si>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</si>
  <si>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</si>
  <si>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</si>
  <si>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</si>
  <si>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</si>
  <si>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</si>
  <si>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</si>
  <si>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</si>
  <si>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</si>
  <si>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</si>
  <si>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</si>
  <si>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</si>
  <si>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</si>
  <si>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</si>
  <si>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</si>
  <si>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</si>
  <si>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</si>
  <si>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</si>
  <si>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</si>
  <si>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</si>
  <si>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</si>
  <si>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</si>
  <si>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</si>
  <si>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</si>
  <si>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</si>
  <si>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</si>
  <si>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</si>
  <si>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</si>
  <si>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</si>
  <si>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</si>
  <si>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</si>
  <si>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</si>
  <si>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</si>
  <si>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</si>
  <si>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</si>
  <si>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</si>
  <si>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</si>
  <si>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</si>
  <si>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</si>
  <si>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</si>
  <si>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</si>
  <si>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</si>
  <si>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</si>
  <si>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</si>
  <si>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</si>
  <si>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</si>
  <si>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</si>
  <si>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</si>
  <si>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</si>
  <si>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</si>
  <si>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</si>
  <si>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</si>
  <si>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</si>
  <si>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</si>
  <si>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</si>
  <si>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</si>
  <si>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</si>
  <si>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</si>
  <si>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</si>
  <si>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</si>
  <si>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</si>
  <si>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</si>
  <si>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</si>
  <si>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</si>
  <si>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</si>
  <si>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</si>
  <si>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</si>
  <si>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</si>
  <si>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</si>
  <si>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</si>
  <si>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</si>
  <si>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</si>
  <si>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</si>
  <si>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</si>
  <si>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</si>
  <si>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</si>
  <si>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</si>
  <si>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</si>
  <si>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</si>
  <si>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</si>
  <si>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</si>
  <si>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</si>
  <si>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</si>
  <si>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</si>
  <si>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</si>
  <si>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</si>
  <si>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</si>
  <si>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</si>
  <si>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</si>
  <si>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</si>
  <si>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</si>
  <si>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</si>
  <si>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</si>
  <si>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</si>
  <si>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</si>
  <si>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</si>
  <si>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</si>
  <si>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</si>
  <si>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</si>
  <si>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</si>
  <si>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</si>
  <si>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</si>
  <si>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</si>
  <si>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</si>
  <si>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</si>
  <si>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</si>
  <si>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</si>
  <si>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</si>
  <si>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</si>
  <si>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</si>
  <si>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</si>
  <si>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</si>
  <si>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</si>
  <si>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</si>
  <si>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</si>
  <si>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</si>
  <si>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</si>
  <si>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</si>
  <si>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</si>
  <si>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</si>
  <si>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</si>
  <si>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</si>
  <si>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</si>
  <si>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</si>
  <si>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</si>
  <si>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</si>
  <si>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</si>
  <si>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</si>
  <si>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</si>
  <si>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</si>
  <si>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</si>
  <si>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</si>
  <si>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</si>
  <si>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</si>
  <si>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</si>
  <si>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</si>
  <si>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</si>
  <si>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</si>
  <si>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</si>
  <si>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</si>
  <si>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</si>
  <si>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</si>
  <si>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</si>
  <si>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</si>
  <si>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</si>
  <si>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</si>
  <si>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</si>
  <si>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</si>
  <si>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</si>
  <si>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</si>
  <si>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</si>
  <si>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</si>
  <si>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</si>
  <si>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</si>
  <si>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</si>
  <si>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</si>
  <si>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</si>
  <si>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</si>
  <si>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</si>
  <si>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</si>
  <si>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</si>
  <si>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</si>
  <si>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</si>
  <si>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</si>
  <si>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</si>
  <si>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</si>
  <si>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</si>
  <si>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</si>
  <si>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</si>
  <si>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</si>
  <si>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</si>
  <si>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</si>
  <si>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</si>
  <si>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</si>
  <si>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</si>
  <si>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</si>
  <si>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</si>
  <si>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</si>
  <si>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</si>
  <si>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</si>
  <si>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</si>
  <si>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</si>
  <si>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</si>
  <si>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</si>
  <si>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</si>
  <si>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</si>
  <si>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</si>
  <si>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</si>
  <si>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</si>
  <si>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</si>
  <si>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</si>
  <si>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</si>
  <si>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</si>
  <si>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</si>
  <si>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</si>
  <si>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</si>
  <si>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</si>
  <si>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</si>
  <si>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</si>
  <si>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</si>
  <si>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</si>
  <si>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</si>
  <si>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</si>
  <si>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</si>
  <si>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</si>
  <si>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</si>
  <si>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</si>
  <si>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</si>
  <si>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</si>
  <si>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</si>
  <si>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</si>
  <si>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</si>
  <si>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</si>
  <si>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</si>
  <si>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</si>
  <si>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</si>
  <si>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</si>
  <si>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</si>
  <si>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</si>
  <si>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</si>
  <si>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</si>
  <si>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</si>
  <si>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</si>
  <si>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</si>
  <si>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</si>
  <si>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</si>
  <si>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</si>
  <si>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</si>
  <si>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</si>
  <si>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</si>
  <si>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</si>
  <si>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</si>
  <si>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</si>
  <si>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</si>
  <si>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</si>
  <si>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</si>
  <si>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</si>
  <si>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</si>
  <si>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</si>
  <si>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</si>
  <si>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</si>
  <si>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</si>
  <si>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</si>
  <si>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</si>
  <si>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</si>
  <si>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</si>
  <si>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</si>
  <si>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</si>
  <si>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</si>
  <si>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</si>
  <si>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</si>
  <si>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</si>
  <si>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</si>
  <si>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</si>
  <si>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</si>
  <si>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</si>
  <si>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</si>
  <si>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</si>
  <si>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</si>
  <si>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</si>
  <si>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</si>
  <si>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</si>
  <si>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</si>
  <si>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</si>
  <si>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</si>
  <si>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</si>
  <si>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</si>
  <si>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</si>
  <si>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</si>
  <si>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</si>
  <si>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</si>
  <si>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</si>
  <si>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</si>
  <si>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</si>
  <si>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</si>
  <si>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</si>
  <si>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</si>
  <si>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</si>
  <si>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</si>
  <si>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</si>
  <si>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</si>
  <si>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</si>
  <si>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</si>
  <si>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</si>
  <si>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</si>
  <si>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</si>
  <si>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</si>
  <si>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</si>
  <si>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</si>
  <si>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</si>
  <si>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</si>
  <si>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</si>
  <si>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</si>
  <si>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</si>
  <si>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</si>
  <si>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</si>
  <si>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</si>
  <si>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</si>
  <si>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</si>
  <si>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</si>
  <si>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</si>
  <si>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</si>
  <si>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</si>
  <si>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</si>
  <si>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</si>
  <si>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</si>
  <si>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</si>
  <si>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</si>
  <si>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</si>
  <si>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</si>
  <si>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</si>
  <si>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</si>
  <si>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</si>
  <si>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</si>
  <si>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</si>
  <si>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</si>
  <si>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</si>
  <si>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</si>
  <si>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</si>
  <si>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</si>
  <si>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</si>
  <si>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</si>
  <si>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</si>
  <si>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</si>
  <si>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</si>
  <si>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</si>
  <si>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</si>
  <si>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</si>
  <si>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</si>
  <si>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</si>
  <si>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</si>
  <si>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</si>
  <si>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</si>
  <si>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</si>
  <si>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</si>
  <si>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</si>
  <si>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</si>
  <si>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</si>
  <si>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</si>
  <si>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</si>
  <si>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</si>
  <si>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</si>
  <si>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</si>
  <si>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制限なし</t>
    <rPh sb="0" eb="2">
      <t>セイゲn</t>
    </rPh>
    <phoneticPr fontId="1"/>
  </si>
  <si>
    <t>可</t>
  </si>
  <si>
    <t>7割程度必要</t>
  </si>
  <si>
    <t>なし</t>
  </si>
  <si>
    <t>不要</t>
  </si>
  <si>
    <t>応相談</t>
  </si>
  <si>
    <t>ハイエース</t>
  </si>
  <si>
    <t>電源(コンセント)の各位置および容量の情報をご提供頂けると有り難いです。</t>
    <rPh sb="0" eb="2">
      <t>デンゲn</t>
    </rPh>
    <rPh sb="10" eb="11">
      <t xml:space="preserve">カク </t>
    </rPh>
    <rPh sb="11" eb="13">
      <t>イチ</t>
    </rPh>
    <rPh sb="16" eb="18">
      <t>ヨウリョウ</t>
    </rPh>
    <rPh sb="19" eb="21">
      <t>ジョウホウ</t>
    </rPh>
    <rPh sb="25" eb="26">
      <t>イタダケルト</t>
    </rPh>
    <rPh sb="29" eb="30">
      <t xml:space="preserve">アリガタイデス </t>
    </rPh>
    <phoneticPr fontId="1"/>
  </si>
  <si>
    <t>楽器が温度・湿度に影響を受けるため、室温調整ができる控え室が好ましいです。</t>
    <rPh sb="0" eb="2">
      <t>ガッキ</t>
    </rPh>
    <rPh sb="3" eb="5">
      <t>オンド</t>
    </rPh>
    <rPh sb="6" eb="8">
      <t>シツド</t>
    </rPh>
    <rPh sb="9" eb="11">
      <t>エイキョウ</t>
    </rPh>
    <rPh sb="12" eb="13">
      <t>_x0000__x0000__x0002_</t>
    </rPh>
    <rPh sb="26" eb="27">
      <t>_x0003__x0003__x0002_</t>
    </rPh>
    <rPh sb="30" eb="31">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</si>
</sst>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8">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5" borderId="5"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227097</xdr:colOff>
      <xdr:row>61</xdr:row>
      <xdr:rowOff>124441</xdr:rowOff>
    </xdr:from>
    <xdr:to>
      <xdr:col>8</xdr:col>
      <xdr:colOff>711971</xdr:colOff>
      <xdr:row>67</xdr:row>
      <xdr:rowOff>0</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2093612" y="20059593"/>
          <a:ext cx="4641238" cy="129949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1</xdr:col>
      <xdr:colOff>362856</xdr:colOff>
      <xdr:row>58</xdr:row>
      <xdr:rowOff>30543</xdr:rowOff>
    </xdr:from>
    <xdr:to>
      <xdr:col>10</xdr:col>
      <xdr:colOff>628649</xdr:colOff>
      <xdr:row>96</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19430991"/>
          <a:ext cx="7715062"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6</xdr:col>
      <xdr:colOff>84667</xdr:colOff>
      <xdr:row>70</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211667</xdr:colOff>
      <xdr:row>65</xdr:row>
      <xdr:rowOff>77089</xdr:rowOff>
    </xdr:from>
    <xdr:to>
      <xdr:col>8</xdr:col>
      <xdr:colOff>750455</xdr:colOff>
      <xdr:row>67</xdr:row>
      <xdr:rowOff>173182</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2062752" y="21050061"/>
          <a:ext cx="4681264" cy="581329"/>
          <a:chOff x="1076477" y="14923962"/>
          <a:chExt cx="4160761" cy="333922"/>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962"/>
            <a:ext cx="1056317" cy="33392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4 </a:t>
            </a:r>
            <a:r>
              <a:rPr kumimoji="1" lang="ja-JP" altLang="en-US" sz="1100" b="1"/>
              <a:t>ｍ</a:t>
            </a:r>
          </a:p>
        </xdr:txBody>
      </xdr:sp>
    </xdr:grpSp>
    <xdr:clientData/>
  </xdr:twoCellAnchor>
  <xdr:twoCellAnchor>
    <xdr:from>
      <xdr:col>7</xdr:col>
      <xdr:colOff>491125</xdr:colOff>
      <xdr:row>61</xdr:row>
      <xdr:rowOff>129820</xdr:rowOff>
    </xdr:from>
    <xdr:to>
      <xdr:col>8</xdr:col>
      <xdr:colOff>615755</xdr:colOff>
      <xdr:row>67</xdr:row>
      <xdr:rowOff>45025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5657988" y="20204207"/>
          <a:ext cx="951328" cy="1299026"/>
          <a:chOff x="4928657" y="13503994"/>
          <a:chExt cx="778267" cy="929465"/>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92032" y="13503994"/>
            <a:ext cx="14892" cy="929465"/>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4928657" y="1364078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2</a:t>
            </a:r>
            <a:r>
              <a:rPr kumimoji="1" lang="en-US" altLang="ja-JP" sz="1100" b="1" baseline="0"/>
              <a:t>  </a:t>
            </a:r>
            <a:r>
              <a:rPr kumimoji="1" lang="ja-JP" altLang="en-US" sz="1100" b="1"/>
              <a:t>ｍ</a:t>
            </a:r>
          </a:p>
        </xdr:txBody>
      </xdr:sp>
    </xdr:grpSp>
    <xdr:clientData/>
  </xdr:twoCellAnchor>
  <xdr:twoCellAnchor>
    <xdr:from>
      <xdr:col>3</xdr:col>
      <xdr:colOff>0</xdr:colOff>
      <xdr:row>70</xdr:row>
      <xdr:rowOff>113810</xdr:rowOff>
    </xdr:from>
    <xdr:to>
      <xdr:col>9</xdr:col>
      <xdr:colOff>285750</xdr:colOff>
      <xdr:row>85</xdr:row>
      <xdr:rowOff>23589</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66515" y="22223355"/>
          <a:ext cx="5269538" cy="354659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69</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70</xdr:row>
      <xdr:rowOff>93608</xdr:rowOff>
    </xdr:from>
    <xdr:to>
      <xdr:col>19</xdr:col>
      <xdr:colOff>343927</xdr:colOff>
      <xdr:row>78</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066117" y="22279669"/>
          <a:ext cx="723211"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96</xdr:row>
      <xdr:rowOff>124844</xdr:rowOff>
    </xdr:from>
    <xdr:to>
      <xdr:col>6</xdr:col>
      <xdr:colOff>447052</xdr:colOff>
      <xdr:row>102</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69</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78</xdr:row>
      <xdr:rowOff>82826</xdr:rowOff>
    </xdr:from>
    <xdr:to>
      <xdr:col>18</xdr:col>
      <xdr:colOff>99392</xdr:colOff>
      <xdr:row>87</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7</xdr:col>
      <xdr:colOff>1018</xdr:colOff>
      <xdr:row>67</xdr:row>
      <xdr:rowOff>160060</xdr:rowOff>
    </xdr:from>
    <xdr:to>
      <xdr:col>8</xdr:col>
      <xdr:colOff>47893</xdr:colOff>
      <xdr:row>70</xdr:row>
      <xdr:rowOff>85956</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67881" y="21618268"/>
          <a:ext cx="873573" cy="653749"/>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70</xdr:row>
      <xdr:rowOff>86706</xdr:rowOff>
    </xdr:from>
    <xdr:to>
      <xdr:col>22</xdr:col>
      <xdr:colOff>46856</xdr:colOff>
      <xdr:row>78</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344305" y="22272767"/>
          <a:ext cx="765405"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70</xdr:row>
      <xdr:rowOff>86706</xdr:rowOff>
    </xdr:from>
    <xdr:to>
      <xdr:col>23</xdr:col>
      <xdr:colOff>192328</xdr:colOff>
      <xdr:row>78</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071122" y="22272767"/>
          <a:ext cx="723211"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70</xdr:row>
      <xdr:rowOff>86706</xdr:rowOff>
    </xdr:from>
    <xdr:to>
      <xdr:col>24</xdr:col>
      <xdr:colOff>220291</xdr:colOff>
      <xdr:row>78</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773718" y="22272767"/>
          <a:ext cx="587729"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67</xdr:row>
      <xdr:rowOff>87643</xdr:rowOff>
    </xdr:from>
    <xdr:to>
      <xdr:col>24</xdr:col>
      <xdr:colOff>295136</xdr:colOff>
      <xdr:row>68</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882798" y="21545851"/>
          <a:ext cx="4553494" cy="310362"/>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64</xdr:row>
      <xdr:rowOff>66385</xdr:rowOff>
    </xdr:from>
    <xdr:to>
      <xdr:col>24</xdr:col>
      <xdr:colOff>288234</xdr:colOff>
      <xdr:row>65</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875896" y="20814710"/>
          <a:ext cx="4553494"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62</xdr:row>
      <xdr:rowOff>115805</xdr:rowOff>
    </xdr:from>
    <xdr:to>
      <xdr:col>24</xdr:col>
      <xdr:colOff>297897</xdr:colOff>
      <xdr:row>63</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72859" y="20414838"/>
          <a:ext cx="4566194"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60</xdr:row>
      <xdr:rowOff>142309</xdr:rowOff>
    </xdr:from>
    <xdr:to>
      <xdr:col>24</xdr:col>
      <xdr:colOff>294861</xdr:colOff>
      <xdr:row>61</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876173" y="19992050"/>
          <a:ext cx="4559844"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67</xdr:row>
      <xdr:rowOff>187297</xdr:rowOff>
    </xdr:from>
    <xdr:to>
      <xdr:col>3</xdr:col>
      <xdr:colOff>0</xdr:colOff>
      <xdr:row>77</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27093" y="25530147"/>
          <a:ext cx="1077882" cy="220749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58</xdr:row>
      <xdr:rowOff>0</xdr:rowOff>
    </xdr:from>
    <xdr:to>
      <xdr:col>19</xdr:col>
      <xdr:colOff>265043</xdr:colOff>
      <xdr:row>59</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49645" y="19400448"/>
          <a:ext cx="1660799"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58</xdr:row>
      <xdr:rowOff>9662</xdr:rowOff>
    </xdr:from>
    <xdr:to>
      <xdr:col>24</xdr:col>
      <xdr:colOff>284921</xdr:colOff>
      <xdr:row>59</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758928" y="19410110"/>
          <a:ext cx="1667149"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3</xdr:col>
      <xdr:colOff>97481</xdr:colOff>
      <xdr:row>67</xdr:row>
      <xdr:rowOff>100160</xdr:rowOff>
    </xdr:from>
    <xdr:to>
      <xdr:col>4</xdr:col>
      <xdr:colOff>606053</xdr:colOff>
      <xdr:row>69</xdr:row>
      <xdr:rowOff>225736</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1963996" y="21459251"/>
          <a:ext cx="1335996" cy="625879"/>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78</xdr:row>
      <xdr:rowOff>117162</xdr:rowOff>
    </xdr:from>
    <xdr:to>
      <xdr:col>24</xdr:col>
      <xdr:colOff>397566</xdr:colOff>
      <xdr:row>88</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55</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53</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55</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53</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55</xdr:row>
      <xdr:rowOff>0</xdr:rowOff>
    </xdr:from>
    <xdr:to>
      <xdr:col>13</xdr:col>
      <xdr:colOff>152401</xdr:colOff>
      <xdr:row>55</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55</xdr:row>
      <xdr:rowOff>0</xdr:rowOff>
    </xdr:from>
    <xdr:to>
      <xdr:col>14</xdr:col>
      <xdr:colOff>453888</xdr:colOff>
      <xdr:row>55</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56</xdr:row>
      <xdr:rowOff>154057</xdr:rowOff>
    </xdr:from>
    <xdr:to>
      <xdr:col>18</xdr:col>
      <xdr:colOff>19879</xdr:colOff>
      <xdr:row>56</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55</xdr:row>
      <xdr:rowOff>115957</xdr:rowOff>
    </xdr:from>
    <xdr:to>
      <xdr:col>18</xdr:col>
      <xdr:colOff>19878</xdr:colOff>
      <xdr:row>55</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60</xdr:row>
      <xdr:rowOff>202347</xdr:rowOff>
    </xdr:from>
    <xdr:to>
      <xdr:col>15</xdr:col>
      <xdr:colOff>114301</xdr:colOff>
      <xdr:row>68</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60</xdr:row>
      <xdr:rowOff>197378</xdr:rowOff>
    </xdr:from>
    <xdr:to>
      <xdr:col>14</xdr:col>
      <xdr:colOff>415288</xdr:colOff>
      <xdr:row>68</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60</xdr:row>
      <xdr:rowOff>210379</xdr:rowOff>
    </xdr:from>
    <xdr:to>
      <xdr:col>14</xdr:col>
      <xdr:colOff>163997</xdr:colOff>
      <xdr:row>68</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55</xdr:row>
      <xdr:rowOff>0</xdr:rowOff>
    </xdr:from>
    <xdr:to>
      <xdr:col>19</xdr:col>
      <xdr:colOff>182218</xdr:colOff>
      <xdr:row>56</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55</xdr:row>
      <xdr:rowOff>0</xdr:rowOff>
    </xdr:from>
    <xdr:to>
      <xdr:col>20</xdr:col>
      <xdr:colOff>467139</xdr:colOff>
      <xdr:row>56</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89</xdr:row>
      <xdr:rowOff>21470</xdr:rowOff>
    </xdr:from>
    <xdr:to>
      <xdr:col>14</xdr:col>
      <xdr:colOff>780</xdr:colOff>
      <xdr:row>94</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90</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89</xdr:row>
      <xdr:rowOff>24783</xdr:rowOff>
    </xdr:from>
    <xdr:to>
      <xdr:col>17</xdr:col>
      <xdr:colOff>16564</xdr:colOff>
      <xdr:row>93</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128</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109464</xdr:colOff>
      <xdr:row>59</xdr:row>
      <xdr:rowOff>64353</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975979" y="1953768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58</xdr:row>
      <xdr:rowOff>57979</xdr:rowOff>
    </xdr:from>
    <xdr:to>
      <xdr:col>1</xdr:col>
      <xdr:colOff>212911</xdr:colOff>
      <xdr:row>64</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65</xdr:row>
      <xdr:rowOff>6723</xdr:rowOff>
    </xdr:from>
    <xdr:to>
      <xdr:col>1</xdr:col>
      <xdr:colOff>179294</xdr:colOff>
      <xdr:row>95</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60</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78</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69</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57</xdr:row>
      <xdr:rowOff>11206</xdr:rowOff>
    </xdr:from>
    <xdr:to>
      <xdr:col>26</xdr:col>
      <xdr:colOff>0</xdr:colOff>
      <xdr:row>64</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65</xdr:row>
      <xdr:rowOff>6723</xdr:rowOff>
    </xdr:from>
    <xdr:to>
      <xdr:col>26</xdr:col>
      <xdr:colOff>0</xdr:colOff>
      <xdr:row>95</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58</xdr:row>
      <xdr:rowOff>83329</xdr:rowOff>
    </xdr:from>
    <xdr:to>
      <xdr:col>31</xdr:col>
      <xdr:colOff>142875</xdr:colOff>
      <xdr:row>64</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057798" y="19483777"/>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67</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17</xdr:col>
      <xdr:colOff>313474</xdr:colOff>
      <xdr:row>96</xdr:row>
      <xdr:rowOff>143718</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11724232" y="28584021"/>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3</xdr:col>
      <xdr:colOff>321770</xdr:colOff>
      <xdr:row>70</xdr:row>
      <xdr:rowOff>7444</xdr:rowOff>
    </xdr:from>
    <xdr:to>
      <xdr:col>8</xdr:col>
      <xdr:colOff>806644</xdr:colOff>
      <xdr:row>75</xdr:row>
      <xdr:rowOff>43484</xdr:rowOff>
    </xdr:to>
    <xdr:sp macro="" textlink="">
      <xdr:nvSpPr>
        <xdr:cNvPr id="97" name="正方形/長方形 96">
          <a:extLst>
            <a:ext uri="{FF2B5EF4-FFF2-40B4-BE49-F238E27FC236}">
              <a16:creationId xmlns:a16="http://schemas.microsoft.com/office/drawing/2014/main" id="{2990D39C-F0D3-8140-AA31-D46DC5A6BD01}"/>
            </a:ext>
          </a:extLst>
        </xdr:cNvPr>
        <xdr:cNvSpPr/>
      </xdr:nvSpPr>
      <xdr:spPr>
        <a:xfrm>
          <a:off x="2188285" y="22116989"/>
          <a:ext cx="4641238" cy="128679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3</xdr:col>
      <xdr:colOff>306340</xdr:colOff>
      <xdr:row>73</xdr:row>
      <xdr:rowOff>120573</xdr:rowOff>
    </xdr:from>
    <xdr:to>
      <xdr:col>9</xdr:col>
      <xdr:colOff>17704</xdr:colOff>
      <xdr:row>75</xdr:row>
      <xdr:rowOff>216666</xdr:rowOff>
    </xdr:to>
    <xdr:grpSp>
      <xdr:nvGrpSpPr>
        <xdr:cNvPr id="98" name="グループ化 97">
          <a:extLst>
            <a:ext uri="{FF2B5EF4-FFF2-40B4-BE49-F238E27FC236}">
              <a16:creationId xmlns:a16="http://schemas.microsoft.com/office/drawing/2014/main" id="{9772D4BC-AC41-904A-B3B5-C3D72AE88C27}"/>
            </a:ext>
          </a:extLst>
        </xdr:cNvPr>
        <xdr:cNvGrpSpPr/>
      </xdr:nvGrpSpPr>
      <xdr:grpSpPr>
        <a:xfrm>
          <a:off x="2157425" y="23034488"/>
          <a:ext cx="4680538" cy="581329"/>
          <a:chOff x="1076477" y="14923962"/>
          <a:chExt cx="4160761" cy="333922"/>
        </a:xfrm>
      </xdr:grpSpPr>
      <xdr:cxnSp macro="">
        <xdr:nvCxnSpPr>
          <xdr:cNvPr id="99" name="直線矢印コネクタ 98">
            <a:extLst>
              <a:ext uri="{FF2B5EF4-FFF2-40B4-BE49-F238E27FC236}">
                <a16:creationId xmlns:a16="http://schemas.microsoft.com/office/drawing/2014/main" id="{557C0DC7-13AD-DBF8-21AD-964C55B8F3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0" name="テキスト ボックス 99">
            <a:extLst>
              <a:ext uri="{FF2B5EF4-FFF2-40B4-BE49-F238E27FC236}">
                <a16:creationId xmlns:a16="http://schemas.microsoft.com/office/drawing/2014/main" id="{7CC62DFF-D40C-9C82-E994-164F16F6F7D9}"/>
              </a:ext>
            </a:extLst>
          </xdr:cNvPr>
          <xdr:cNvSpPr txBox="1"/>
        </xdr:nvSpPr>
        <xdr:spPr>
          <a:xfrm>
            <a:off x="2794000" y="14923962"/>
            <a:ext cx="1056317" cy="33392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4 </a:t>
            </a:r>
            <a:r>
              <a:rPr kumimoji="1" lang="ja-JP" altLang="en-US" sz="1100" b="1"/>
              <a:t>ｍ</a:t>
            </a:r>
          </a:p>
        </xdr:txBody>
      </xdr:sp>
    </xdr:grpSp>
    <xdr:clientData/>
  </xdr:twoCellAnchor>
  <xdr:twoCellAnchor>
    <xdr:from>
      <xdr:col>7</xdr:col>
      <xdr:colOff>585798</xdr:colOff>
      <xdr:row>70</xdr:row>
      <xdr:rowOff>12823</xdr:rowOff>
    </xdr:from>
    <xdr:to>
      <xdr:col>8</xdr:col>
      <xdr:colOff>710428</xdr:colOff>
      <xdr:row>75</xdr:row>
      <xdr:rowOff>101209</xdr:rowOff>
    </xdr:to>
    <xdr:grpSp>
      <xdr:nvGrpSpPr>
        <xdr:cNvPr id="101" name="グループ化 100">
          <a:extLst>
            <a:ext uri="{FF2B5EF4-FFF2-40B4-BE49-F238E27FC236}">
              <a16:creationId xmlns:a16="http://schemas.microsoft.com/office/drawing/2014/main" id="{D31823AB-A5EA-8A43-8DC1-BC0FB1BE0C83}"/>
            </a:ext>
          </a:extLst>
        </xdr:cNvPr>
        <xdr:cNvGrpSpPr/>
      </xdr:nvGrpSpPr>
      <xdr:grpSpPr>
        <a:xfrm>
          <a:off x="5752661" y="22198884"/>
          <a:ext cx="951328" cy="1301476"/>
          <a:chOff x="4928657" y="13503994"/>
          <a:chExt cx="778267" cy="929465"/>
        </a:xfrm>
      </xdr:grpSpPr>
      <xdr:cxnSp macro="">
        <xdr:nvCxnSpPr>
          <xdr:cNvPr id="102" name="直線矢印コネクタ 101">
            <a:extLst>
              <a:ext uri="{FF2B5EF4-FFF2-40B4-BE49-F238E27FC236}">
                <a16:creationId xmlns:a16="http://schemas.microsoft.com/office/drawing/2014/main" id="{777508BA-4008-4FFB-00D1-2B7BA002A753}"/>
              </a:ext>
            </a:extLst>
          </xdr:cNvPr>
          <xdr:cNvCxnSpPr/>
        </xdr:nvCxnSpPr>
        <xdr:spPr>
          <a:xfrm>
            <a:off x="5692032" y="13503994"/>
            <a:ext cx="14892" cy="929465"/>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3" name="テキスト ボックス 102">
            <a:extLst>
              <a:ext uri="{FF2B5EF4-FFF2-40B4-BE49-F238E27FC236}">
                <a16:creationId xmlns:a16="http://schemas.microsoft.com/office/drawing/2014/main" id="{3D6EEF0C-2C75-5254-5032-93BD3A7D889D}"/>
              </a:ext>
            </a:extLst>
          </xdr:cNvPr>
          <xdr:cNvSpPr txBox="1"/>
        </xdr:nvSpPr>
        <xdr:spPr>
          <a:xfrm>
            <a:off x="4928657" y="1364078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2</a:t>
            </a:r>
            <a:r>
              <a:rPr kumimoji="1" lang="en-US" altLang="ja-JP" sz="1100" b="1" baseline="0"/>
              <a:t>  </a:t>
            </a:r>
            <a:r>
              <a:rPr kumimoji="1" lang="ja-JP" altLang="en-US" sz="1100" b="1"/>
              <a:t>ｍ</a:t>
            </a:r>
          </a:p>
        </xdr:txBody>
      </xdr:sp>
    </xdr:grpSp>
    <xdr:clientData/>
  </xdr:twoCellAnchor>
  <xdr:oneCellAnchor>
    <xdr:from>
      <xdr:col>3</xdr:col>
      <xdr:colOff>204041</xdr:colOff>
      <xdr:row>70</xdr:row>
      <xdr:rowOff>50153</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2070556" y="22159698"/>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7</xdr:col>
      <xdr:colOff>808179</xdr:colOff>
      <xdr:row>67</xdr:row>
      <xdr:rowOff>173181</xdr:rowOff>
    </xdr:from>
    <xdr:to>
      <xdr:col>8</xdr:col>
      <xdr:colOff>778675</xdr:colOff>
      <xdr:row>69</xdr:row>
      <xdr:rowOff>98066</xdr:rowOff>
    </xdr:to>
    <xdr:sp macro="" textlink="">
      <xdr:nvSpPr>
        <xdr:cNvPr id="104" name="テキスト ボックス 103">
          <a:extLst>
            <a:ext uri="{FF2B5EF4-FFF2-40B4-BE49-F238E27FC236}">
              <a16:creationId xmlns:a16="http://schemas.microsoft.com/office/drawing/2014/main" id="{69AC58C6-CE8B-F94C-A253-7985623FCE6D}"/>
            </a:ext>
          </a:extLst>
        </xdr:cNvPr>
        <xdr:cNvSpPr txBox="1"/>
      </xdr:nvSpPr>
      <xdr:spPr>
        <a:xfrm rot="925982">
          <a:off x="6003634" y="21532272"/>
          <a:ext cx="797920" cy="42518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2">
                  <a:lumMod val="25000"/>
                </a:schemeClr>
              </a:solidFill>
            </a:rPr>
            <a:t>映像機材</a:t>
          </a:r>
          <a:endParaRPr kumimoji="1" lang="en-US" altLang="ja-JP" sz="900">
            <a:solidFill>
              <a:schemeClr val="bg2">
                <a:lumMod val="25000"/>
              </a:schemeClr>
            </a:solidFill>
          </a:endParaRPr>
        </a:p>
        <a:p>
          <a:pPr algn="ctr"/>
          <a:r>
            <a:rPr kumimoji="1" lang="en-US" altLang="ja-JP" sz="900">
              <a:solidFill>
                <a:schemeClr val="bg2">
                  <a:lumMod val="25000"/>
                </a:schemeClr>
              </a:solidFill>
            </a:rPr>
            <a:t>(</a:t>
          </a:r>
          <a:r>
            <a:rPr kumimoji="1" lang="ja-JP" altLang="en-US" sz="900">
              <a:solidFill>
                <a:schemeClr val="bg2">
                  <a:lumMod val="25000"/>
                </a:schemeClr>
              </a:solidFill>
            </a:rPr>
            <a:t>スクリーン</a:t>
          </a:r>
          <a:r>
            <a:rPr kumimoji="1" lang="en-US" altLang="ja-JP" sz="900">
              <a:solidFill>
                <a:schemeClr val="bg2">
                  <a:lumMod val="25000"/>
                </a:schemeClr>
              </a:solidFill>
            </a:rPr>
            <a:t>)</a:t>
          </a:r>
          <a:endParaRPr kumimoji="1" lang="ja-JP" altLang="en-US" sz="900">
            <a:solidFill>
              <a:schemeClr val="bg2">
                <a:lumMod val="25000"/>
              </a:schemeClr>
            </a:solidFill>
          </a:endParaRPr>
        </a:p>
      </xdr:txBody>
    </xdr:sp>
    <xdr:clientData/>
  </xdr:twoCellAnchor>
  <xdr:twoCellAnchor>
    <xdr:from>
      <xdr:col>8</xdr:col>
      <xdr:colOff>17701</xdr:colOff>
      <xdr:row>75</xdr:row>
      <xdr:rowOff>158936</xdr:rowOff>
    </xdr:from>
    <xdr:to>
      <xdr:col>8</xdr:col>
      <xdr:colOff>815621</xdr:colOff>
      <xdr:row>77</xdr:row>
      <xdr:rowOff>96521</xdr:rowOff>
    </xdr:to>
    <xdr:sp macro="" textlink="">
      <xdr:nvSpPr>
        <xdr:cNvPr id="105" name="テキスト ボックス 104">
          <a:extLst>
            <a:ext uri="{FF2B5EF4-FFF2-40B4-BE49-F238E27FC236}">
              <a16:creationId xmlns:a16="http://schemas.microsoft.com/office/drawing/2014/main" id="{B7561DA3-D950-E745-88B1-5A79E1E379FF}"/>
            </a:ext>
          </a:extLst>
        </xdr:cNvPr>
        <xdr:cNvSpPr txBox="1"/>
      </xdr:nvSpPr>
      <xdr:spPr>
        <a:xfrm rot="818255">
          <a:off x="6040580" y="23519239"/>
          <a:ext cx="797920" cy="43788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2">
                  <a:lumMod val="25000"/>
                </a:schemeClr>
              </a:solidFill>
            </a:rPr>
            <a:t>映像機材</a:t>
          </a:r>
          <a:endParaRPr kumimoji="1" lang="en-US" altLang="ja-JP" sz="900">
            <a:solidFill>
              <a:schemeClr val="bg2">
                <a:lumMod val="25000"/>
              </a:schemeClr>
            </a:solidFill>
          </a:endParaRPr>
        </a:p>
        <a:p>
          <a:pPr algn="ctr"/>
          <a:r>
            <a:rPr kumimoji="1" lang="en-US" altLang="ja-JP" sz="900">
              <a:solidFill>
                <a:schemeClr val="bg2">
                  <a:lumMod val="25000"/>
                </a:schemeClr>
              </a:solidFill>
            </a:rPr>
            <a:t>(</a:t>
          </a:r>
          <a:r>
            <a:rPr kumimoji="1" lang="ja-JP" altLang="en-US" sz="900">
              <a:solidFill>
                <a:schemeClr val="bg2">
                  <a:lumMod val="25000"/>
                </a:schemeClr>
              </a:solidFill>
            </a:rPr>
            <a:t>スクリーン</a:t>
          </a:r>
          <a:r>
            <a:rPr kumimoji="1" lang="en-US" altLang="ja-JP" sz="900">
              <a:solidFill>
                <a:schemeClr val="bg2">
                  <a:lumMod val="25000"/>
                </a:schemeClr>
              </a:solidFill>
            </a:rPr>
            <a:t>)</a:t>
          </a:r>
          <a:endParaRPr kumimoji="1" lang="ja-JP" altLang="en-US" sz="900">
            <a:solidFill>
              <a:schemeClr val="bg2">
                <a:lumMod val="2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04217" y="23725133"/>
          <a:ext cx="726985"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389953" y="23718231"/>
          <a:ext cx="77295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24318" y="23718231"/>
          <a:ext cx="726985"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30688" y="23718231"/>
          <a:ext cx="591503"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13350" y="23004793"/>
          <a:ext cx="45836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6448" y="22278685"/>
          <a:ext cx="45836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03411" y="21870905"/>
          <a:ext cx="45963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6725" y="21440209"/>
          <a:ext cx="45900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80197" y="20840700"/>
          <a:ext cx="1672121"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08350" y="20850362"/>
          <a:ext cx="1678471"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28067"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69"/>
  <sheetViews>
    <sheetView showGridLines="0" tabSelected="1" view="pageBreakPreview" zoomScale="106" zoomScaleNormal="106" zoomScaleSheetLayoutView="106" workbookViewId="0">
      <selection activeCell="C34" sqref="C34:F34"/>
    </sheetView>
  </sheetViews>
  <sheetFormatPr defaultColWidth="9" defaultRowHeight="18.75" x14ac:dyDescent="0.15"/>
  <cols>
    <col min="1" max="1" width="2.625" style="18" customWidth="1"/>
    <col min="2" max="5" width="10.875" style="18" customWidth="1"/>
    <col min="6" max="6" width="11" style="18" customWidth="1"/>
    <col min="7" max="11" width="10.875" style="18" customWidth="1"/>
    <col min="12" max="12" width="2.625" style="18" customWidth="1"/>
    <col min="13" max="25" width="7.1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197</v>
      </c>
      <c r="D2" s="27" t="s">
        <v>5</v>
      </c>
      <c r="E2" s="29" t="str">
        <f>VLOOKUP($C$2,'R7_制作団体一覧'!A:H,2,FALSE)</f>
        <v>伝統芸能分野</v>
      </c>
      <c r="F2" s="26" t="s">
        <v>2</v>
      </c>
      <c r="G2" s="30" t="str">
        <f>VLOOKUP($C$2,'R7_制作団体一覧'!A:H,3,FALSE)</f>
        <v>邦楽</v>
      </c>
      <c r="H2" s="27" t="s">
        <v>20</v>
      </c>
      <c r="I2" s="29" t="str">
        <f>VLOOKUP($C$2,'R7_制作団体一覧'!A:H,5,FALSE)</f>
        <v>C区分</v>
      </c>
      <c r="J2" s="27" t="s">
        <v>3</v>
      </c>
      <c r="K2" s="29" t="str">
        <f>VLOOKUP($C$2,'R7_制作団体一覧'!A:H,6,FALSE)</f>
        <v>F</v>
      </c>
      <c r="L2" s="28"/>
      <c r="M2" s="43"/>
      <c r="N2" s="43"/>
      <c r="O2" s="43"/>
      <c r="P2" s="43"/>
      <c r="Q2" s="43"/>
      <c r="R2" s="43"/>
      <c r="S2" s="43"/>
      <c r="T2" s="43"/>
      <c r="U2" s="43"/>
      <c r="V2" s="43"/>
      <c r="W2" s="43"/>
      <c r="X2" s="43"/>
      <c r="Y2" s="43"/>
      <c r="Z2" s="43"/>
    </row>
    <row r="3" spans="1:26" ht="27.95" customHeight="1" x14ac:dyDescent="0.15">
      <c r="A3" s="28"/>
      <c r="B3" s="27" t="s">
        <v>1</v>
      </c>
      <c r="C3" s="97" t="str">
        <f>VLOOKUP($C$2,'R7_制作団体一覧'!A:H,8,FALSE)</f>
        <v>平家語り研究会</v>
      </c>
      <c r="D3" s="97"/>
      <c r="E3" s="97"/>
      <c r="F3" s="97"/>
      <c r="G3" s="27" t="s">
        <v>4</v>
      </c>
      <c r="H3" s="98" t="str">
        <f>VLOOKUP($C$2,'R7_制作団体一覧'!A:H,7,FALSE)</f>
        <v>有限会社古典空間</v>
      </c>
      <c r="I3" s="98"/>
      <c r="J3" s="98"/>
      <c r="K3" s="98"/>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613</v>
      </c>
      <c r="F9" s="102"/>
      <c r="G9" s="103" t="s">
        <v>47</v>
      </c>
      <c r="H9" s="104"/>
      <c r="I9" s="104"/>
      <c r="J9" s="47">
        <v>20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4</v>
      </c>
      <c r="G10" s="51" t="s">
        <v>40</v>
      </c>
      <c r="H10" s="52" t="s">
        <v>42</v>
      </c>
      <c r="I10" s="53">
        <v>2</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614</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615</v>
      </c>
      <c r="G12" s="114"/>
      <c r="H12" s="115" t="s">
        <v>45</v>
      </c>
      <c r="I12" s="116"/>
      <c r="J12" s="117" t="s">
        <v>615</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1.5</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616</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425</v>
      </c>
      <c r="F15" s="129"/>
      <c r="G15" s="132" t="s">
        <v>48</v>
      </c>
      <c r="H15" s="133"/>
      <c r="I15" s="133"/>
      <c r="J15" s="120" t="s">
        <v>617</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618</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619</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620</v>
      </c>
      <c r="F18" s="141"/>
      <c r="G18" s="44" t="s">
        <v>56</v>
      </c>
      <c r="H18" s="45">
        <v>1</v>
      </c>
      <c r="I18" s="46" t="s">
        <v>57</v>
      </c>
      <c r="J18" s="122"/>
      <c r="K18" s="142"/>
      <c r="L18" s="24"/>
      <c r="M18" s="43"/>
      <c r="N18" s="43"/>
      <c r="O18" s="43"/>
      <c r="P18" s="43"/>
      <c r="Q18" s="43"/>
      <c r="R18" s="43"/>
      <c r="S18" s="43"/>
      <c r="T18" s="43"/>
      <c r="U18" s="43"/>
      <c r="V18" s="43"/>
      <c r="W18" s="43"/>
      <c r="X18" s="43"/>
      <c r="Y18" s="43"/>
      <c r="Z18" s="43"/>
    </row>
    <row r="19" spans="1:26" ht="27.95" customHeight="1" x14ac:dyDescent="0.15">
      <c r="A19" s="23"/>
      <c r="B19" s="143" t="s">
        <v>59</v>
      </c>
      <c r="C19" s="144"/>
      <c r="D19" s="145"/>
      <c r="E19" s="61" t="s">
        <v>54</v>
      </c>
      <c r="F19" s="62">
        <v>1.8</v>
      </c>
      <c r="G19" s="63" t="s">
        <v>40</v>
      </c>
      <c r="H19" s="64" t="s">
        <v>55</v>
      </c>
      <c r="I19" s="62">
        <v>5</v>
      </c>
      <c r="J19" s="146" t="s">
        <v>40</v>
      </c>
      <c r="K19" s="147"/>
      <c r="L19" s="23"/>
      <c r="M19" s="43"/>
      <c r="N19" s="43"/>
      <c r="O19" s="43"/>
      <c r="P19" s="43"/>
      <c r="Q19" s="43"/>
      <c r="R19" s="43"/>
      <c r="S19" s="43"/>
      <c r="T19" s="43"/>
      <c r="U19" s="43"/>
      <c r="V19" s="43"/>
      <c r="W19" s="43"/>
      <c r="X19" s="43"/>
      <c r="Y19" s="43"/>
      <c r="Z19" s="43"/>
    </row>
    <row r="20" spans="1:26" ht="51" customHeight="1" x14ac:dyDescent="0.15">
      <c r="A20" s="23"/>
      <c r="B20" s="143" t="s">
        <v>461</v>
      </c>
      <c r="C20" s="144"/>
      <c r="D20" s="145"/>
      <c r="E20" s="151"/>
      <c r="F20" s="152"/>
      <c r="G20" s="152"/>
      <c r="H20" s="152"/>
      <c r="I20" s="152"/>
      <c r="J20" s="152"/>
      <c r="K20" s="153"/>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t="s">
        <v>621</v>
      </c>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4" t="s">
        <v>467</v>
      </c>
      <c r="C32" s="165"/>
      <c r="D32" s="165"/>
      <c r="E32" s="165"/>
      <c r="F32" s="166"/>
      <c r="G32" s="167" t="s">
        <v>468</v>
      </c>
      <c r="H32" s="168"/>
      <c r="I32" s="168"/>
      <c r="J32" s="168"/>
      <c r="K32" s="169"/>
      <c r="L32" s="19"/>
      <c r="M32" s="43"/>
      <c r="N32" s="43"/>
      <c r="O32" s="43"/>
      <c r="P32" s="43"/>
      <c r="Q32" s="43"/>
      <c r="R32" s="43"/>
      <c r="S32" s="43"/>
      <c r="T32" s="43"/>
      <c r="U32" s="43"/>
      <c r="V32" s="43"/>
      <c r="W32" s="43"/>
      <c r="X32" s="43"/>
      <c r="Y32" s="43"/>
      <c r="Z32" s="43"/>
    </row>
    <row r="33" spans="1:26" ht="36.75" customHeight="1" x14ac:dyDescent="0.15">
      <c r="B33" s="41">
        <v>1</v>
      </c>
      <c r="C33" s="170" t="s">
        <v>622</v>
      </c>
      <c r="D33" s="171"/>
      <c r="E33" s="171"/>
      <c r="F33" s="171"/>
      <c r="G33" s="172"/>
      <c r="H33" s="172"/>
      <c r="I33" s="172"/>
      <c r="J33" s="172"/>
      <c r="K33" s="172"/>
      <c r="L33" s="21"/>
      <c r="M33" s="43"/>
      <c r="N33" s="43"/>
      <c r="O33" s="43"/>
      <c r="P33" s="43"/>
      <c r="Q33" s="43"/>
      <c r="R33" s="43"/>
      <c r="S33" s="43"/>
      <c r="T33" s="43"/>
      <c r="U33" s="43"/>
      <c r="V33" s="43"/>
      <c r="W33" s="43"/>
      <c r="X33" s="43"/>
      <c r="Y33" s="43"/>
      <c r="Z33" s="43"/>
    </row>
    <row r="34" spans="1:26" ht="36.75" customHeight="1" x14ac:dyDescent="0.15">
      <c r="B34" s="41">
        <v>2</v>
      </c>
      <c r="C34" s="170"/>
      <c r="D34" s="171"/>
      <c r="E34" s="171"/>
      <c r="F34" s="171"/>
      <c r="G34" s="172"/>
      <c r="H34" s="172"/>
      <c r="I34" s="172"/>
      <c r="J34" s="172"/>
      <c r="K34" s="172"/>
      <c r="L34" s="21"/>
      <c r="M34" s="43"/>
      <c r="N34" s="43"/>
      <c r="O34" s="43"/>
      <c r="P34" s="43"/>
      <c r="Q34" s="43"/>
      <c r="R34" s="43"/>
      <c r="S34" s="43"/>
      <c r="T34" s="43"/>
      <c r="U34" s="43"/>
      <c r="V34" s="43"/>
      <c r="W34" s="43"/>
      <c r="X34" s="43"/>
      <c r="Y34" s="43"/>
      <c r="Z34" s="43"/>
    </row>
    <row r="35" spans="1:26" ht="36.75" customHeight="1" x14ac:dyDescent="0.15">
      <c r="B35" s="41">
        <v>3</v>
      </c>
      <c r="C35" s="170"/>
      <c r="D35" s="171"/>
      <c r="E35" s="171"/>
      <c r="F35" s="171"/>
      <c r="G35" s="172"/>
      <c r="H35" s="172"/>
      <c r="I35" s="172"/>
      <c r="J35" s="172"/>
      <c r="K35" s="172"/>
      <c r="L35" s="21"/>
      <c r="M35" s="43"/>
      <c r="N35" s="43"/>
      <c r="O35" s="43"/>
      <c r="P35" s="43"/>
      <c r="Q35" s="43"/>
      <c r="R35" s="43"/>
      <c r="S35" s="43"/>
      <c r="T35" s="43"/>
      <c r="U35" s="43"/>
      <c r="V35" s="43"/>
      <c r="W35" s="43"/>
      <c r="X35" s="43"/>
      <c r="Y35" s="43"/>
      <c r="Z35" s="43"/>
    </row>
    <row r="36" spans="1:26" ht="36.75" hidden="1" customHeight="1" x14ac:dyDescent="0.15">
      <c r="B36" s="41">
        <v>4</v>
      </c>
      <c r="C36" s="170"/>
      <c r="D36" s="171"/>
      <c r="E36" s="171"/>
      <c r="F36" s="171"/>
      <c r="G36" s="172"/>
      <c r="H36" s="172"/>
      <c r="I36" s="172"/>
      <c r="J36" s="172"/>
      <c r="K36" s="172"/>
      <c r="L36" s="23"/>
      <c r="M36" s="43"/>
      <c r="N36" s="43"/>
      <c r="O36" s="43"/>
      <c r="P36" s="43"/>
      <c r="Q36" s="43"/>
      <c r="R36" s="43"/>
      <c r="S36" s="43"/>
      <c r="T36" s="43"/>
      <c r="U36" s="43"/>
      <c r="V36" s="43"/>
      <c r="W36" s="43"/>
      <c r="X36" s="43"/>
      <c r="Y36" s="43"/>
      <c r="Z36" s="43"/>
    </row>
    <row r="37" spans="1:26" ht="36.75" hidden="1" customHeight="1" x14ac:dyDescent="0.15">
      <c r="B37" s="41">
        <v>5</v>
      </c>
      <c r="C37" s="170"/>
      <c r="D37" s="171"/>
      <c r="E37" s="171"/>
      <c r="F37" s="171"/>
      <c r="G37" s="172"/>
      <c r="H37" s="172"/>
      <c r="I37" s="172"/>
      <c r="J37" s="172"/>
      <c r="K37" s="172"/>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7" t="s">
        <v>444</v>
      </c>
      <c r="C43" s="157"/>
      <c r="D43" s="157"/>
      <c r="E43" s="157"/>
      <c r="F43" s="157"/>
      <c r="G43" s="157"/>
      <c r="H43" s="157"/>
      <c r="I43" s="157"/>
      <c r="J43" s="157"/>
      <c r="K43" s="157"/>
      <c r="L43" s="77"/>
      <c r="M43" s="43"/>
      <c r="N43" s="43"/>
      <c r="O43" s="43"/>
      <c r="P43" s="43"/>
      <c r="Q43" s="43"/>
      <c r="R43" s="43"/>
      <c r="S43" s="43"/>
      <c r="T43" s="43"/>
      <c r="U43" s="43"/>
      <c r="V43" s="43"/>
      <c r="W43" s="43"/>
      <c r="X43" s="43"/>
      <c r="Y43" s="43"/>
      <c r="Z43" s="43"/>
    </row>
    <row r="44" spans="1:26" ht="35.1" customHeight="1" x14ac:dyDescent="0.15">
      <c r="A44" s="21"/>
      <c r="B44" s="157" t="s">
        <v>445</v>
      </c>
      <c r="C44" s="157"/>
      <c r="D44" s="157"/>
      <c r="E44" s="157"/>
      <c r="F44" s="157"/>
      <c r="G44" s="157"/>
      <c r="H44" s="157"/>
      <c r="I44" s="157"/>
      <c r="J44" s="157"/>
      <c r="K44" s="157"/>
      <c r="L44" s="77"/>
      <c r="M44" s="43"/>
      <c r="N44" s="43"/>
      <c r="O44" s="43"/>
      <c r="P44" s="43"/>
      <c r="Q44" s="43"/>
      <c r="R44" s="43"/>
      <c r="S44" s="43"/>
      <c r="T44" s="43"/>
      <c r="U44" s="43"/>
      <c r="V44" s="43"/>
      <c r="W44" s="43"/>
      <c r="X44" s="43"/>
      <c r="Y44" s="43"/>
      <c r="Z44" s="43"/>
    </row>
    <row r="45" spans="1:26" ht="35.1" customHeight="1" x14ac:dyDescent="0.15">
      <c r="A45" s="21"/>
      <c r="B45" s="158" t="s">
        <v>460</v>
      </c>
      <c r="C45" s="158"/>
      <c r="D45" s="158"/>
      <c r="E45" s="158"/>
      <c r="F45" s="158"/>
      <c r="G45" s="158"/>
      <c r="H45" s="158"/>
      <c r="I45" s="158"/>
      <c r="J45" s="158"/>
      <c r="K45" s="158"/>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9" t="s">
        <v>433</v>
      </c>
      <c r="E46" s="160"/>
      <c r="F46" s="103" t="s">
        <v>431</v>
      </c>
      <c r="G46" s="161"/>
      <c r="H46" s="103" t="s">
        <v>432</v>
      </c>
      <c r="I46" s="161"/>
      <c r="J46" s="103" t="s">
        <v>434</v>
      </c>
      <c r="K46" s="161"/>
      <c r="L46" s="21"/>
      <c r="M46" s="43"/>
      <c r="N46" s="43"/>
      <c r="O46" s="43"/>
      <c r="P46" s="43"/>
      <c r="Q46" s="43"/>
      <c r="R46" s="43"/>
      <c r="S46" s="43"/>
      <c r="T46" s="43"/>
      <c r="U46" s="43"/>
      <c r="V46" s="43"/>
      <c r="W46" s="43"/>
      <c r="X46" s="43"/>
      <c r="Y46" s="43"/>
      <c r="Z46" s="43"/>
    </row>
    <row r="47" spans="1:26" ht="80.45" customHeight="1" x14ac:dyDescent="0.15">
      <c r="A47" s="21"/>
      <c r="B47" s="73" t="s">
        <v>428</v>
      </c>
      <c r="C47" s="82"/>
      <c r="D47" s="154"/>
      <c r="E47" s="154"/>
      <c r="F47" s="155"/>
      <c r="G47" s="156"/>
      <c r="H47" s="155"/>
      <c r="I47" s="156"/>
      <c r="J47" s="155"/>
      <c r="K47" s="156"/>
      <c r="L47" s="21"/>
      <c r="M47" s="43"/>
      <c r="N47" s="43"/>
      <c r="O47" s="43"/>
      <c r="P47" s="43"/>
      <c r="Q47" s="43"/>
      <c r="R47" s="43"/>
      <c r="S47" s="43"/>
      <c r="T47" s="43"/>
      <c r="U47" s="43"/>
      <c r="V47" s="43"/>
      <c r="W47" s="43"/>
      <c r="X47" s="43"/>
      <c r="Y47" s="43"/>
      <c r="Z47" s="43"/>
    </row>
    <row r="48" spans="1:26" ht="80.45" customHeight="1" x14ac:dyDescent="0.15">
      <c r="A48" s="21"/>
      <c r="B48" s="73" t="s">
        <v>429</v>
      </c>
      <c r="C48" s="82"/>
      <c r="D48" s="162"/>
      <c r="E48" s="163"/>
      <c r="F48" s="155"/>
      <c r="G48" s="156"/>
      <c r="H48" s="155"/>
      <c r="I48" s="156"/>
      <c r="J48" s="155"/>
      <c r="K48" s="156"/>
      <c r="L48" s="21"/>
      <c r="M48" s="43"/>
      <c r="N48" s="43"/>
      <c r="O48" s="43"/>
      <c r="P48" s="43"/>
      <c r="Q48" s="43"/>
      <c r="R48" s="43"/>
      <c r="S48" s="43"/>
      <c r="T48" s="43"/>
      <c r="U48" s="43"/>
      <c r="V48" s="43"/>
      <c r="W48" s="43"/>
      <c r="X48" s="43"/>
      <c r="Y48" s="43"/>
      <c r="Z48" s="43"/>
    </row>
    <row r="49" spans="1:26" ht="80.45" customHeight="1" x14ac:dyDescent="0.15">
      <c r="A49" s="21"/>
      <c r="B49" s="73" t="s">
        <v>429</v>
      </c>
      <c r="C49" s="82"/>
      <c r="D49" s="162"/>
      <c r="E49" s="163"/>
      <c r="F49" s="155"/>
      <c r="G49" s="156"/>
      <c r="H49" s="155"/>
      <c r="I49" s="156"/>
      <c r="J49" s="155"/>
      <c r="K49" s="156"/>
      <c r="L49" s="21"/>
      <c r="M49" s="43"/>
      <c r="N49" s="43"/>
      <c r="O49" s="43"/>
      <c r="P49" s="43"/>
      <c r="Q49" s="43"/>
      <c r="R49" s="43"/>
      <c r="S49" s="43"/>
      <c r="T49" s="43"/>
      <c r="U49" s="43"/>
      <c r="V49" s="43"/>
      <c r="W49" s="43"/>
      <c r="X49" s="43"/>
      <c r="Y49" s="43"/>
      <c r="Z49" s="43"/>
    </row>
    <row r="50" spans="1:26" ht="18.75" customHeight="1" x14ac:dyDescent="0.15">
      <c r="A50" s="22" t="s">
        <v>448</v>
      </c>
      <c r="B50" s="100" t="s">
        <v>464</v>
      </c>
      <c r="C50" s="100"/>
      <c r="D50" s="100"/>
      <c r="E50" s="100"/>
      <c r="F50" s="100"/>
      <c r="G50" s="100"/>
      <c r="H50" s="100"/>
      <c r="I50" s="100"/>
      <c r="J50" s="100"/>
      <c r="K50" s="100"/>
      <c r="L50" s="19"/>
      <c r="M50" s="32"/>
      <c r="N50" s="32"/>
      <c r="O50" s="32"/>
      <c r="P50" s="32"/>
      <c r="Q50" s="32"/>
      <c r="R50" s="32"/>
      <c r="S50" s="32"/>
      <c r="T50" s="32"/>
      <c r="U50" s="32"/>
      <c r="V50" s="32"/>
      <c r="W50" s="32"/>
      <c r="X50" s="32"/>
      <c r="Y50" s="32"/>
    </row>
    <row r="51" spans="1:26" ht="17.25" customHeight="1" x14ac:dyDescent="0.15">
      <c r="A51" s="22"/>
      <c r="B51" s="68" t="s">
        <v>470</v>
      </c>
      <c r="C51" s="68"/>
      <c r="D51" s="68"/>
      <c r="E51" s="68"/>
      <c r="F51" s="68"/>
      <c r="G51" s="68"/>
      <c r="H51" s="68"/>
      <c r="I51" s="68"/>
      <c r="J51" s="68"/>
      <c r="K51" s="68"/>
      <c r="L51" s="19"/>
      <c r="M51" s="32"/>
      <c r="N51" s="32"/>
      <c r="O51" s="32"/>
      <c r="P51" s="32"/>
      <c r="Q51" s="32"/>
      <c r="R51" s="32"/>
      <c r="S51" s="32"/>
      <c r="T51" s="32"/>
      <c r="U51" s="32"/>
      <c r="V51" s="32"/>
      <c r="W51" s="32"/>
      <c r="X51" s="32"/>
      <c r="Y51" s="32"/>
    </row>
    <row r="52" spans="1:26" ht="17.100000000000001" customHeight="1" x14ac:dyDescent="0.15">
      <c r="A52" s="19"/>
      <c r="B52" s="175" t="s">
        <v>10</v>
      </c>
      <c r="C52" s="175"/>
      <c r="D52" s="175"/>
      <c r="E52" s="175"/>
      <c r="F52" s="175"/>
      <c r="G52" s="175"/>
      <c r="H52" s="175"/>
      <c r="I52" s="175"/>
      <c r="J52" s="175"/>
      <c r="K52" s="175"/>
      <c r="L52" s="19"/>
      <c r="M52" s="32"/>
      <c r="W52" s="32"/>
      <c r="X52" s="32"/>
      <c r="Y52" s="32"/>
    </row>
    <row r="53" spans="1:26" ht="7.5" customHeight="1" x14ac:dyDescent="0.15">
      <c r="A53" s="19"/>
      <c r="B53" s="21"/>
      <c r="C53" s="21"/>
      <c r="D53" s="19"/>
      <c r="E53" s="19"/>
      <c r="F53" s="19"/>
      <c r="G53" s="19"/>
      <c r="H53" s="19"/>
      <c r="I53" s="19"/>
      <c r="J53" s="19"/>
      <c r="K53" s="19"/>
      <c r="L53" s="19"/>
      <c r="M53" s="32"/>
      <c r="W53" s="32"/>
      <c r="X53" s="32"/>
      <c r="Y53" s="32"/>
    </row>
    <row r="54" spans="1:26" ht="17.100000000000001" customHeight="1" x14ac:dyDescent="0.15">
      <c r="A54" s="19"/>
      <c r="B54" s="176" t="s">
        <v>9</v>
      </c>
      <c r="C54" s="176"/>
      <c r="D54" s="176"/>
      <c r="E54" s="176"/>
      <c r="F54" s="38" t="s">
        <v>6</v>
      </c>
      <c r="G54" s="177">
        <f>F13</f>
        <v>1.5</v>
      </c>
      <c r="H54" s="178"/>
      <c r="I54" s="20" t="s">
        <v>7</v>
      </c>
      <c r="J54" s="177">
        <f>I13</f>
        <v>2</v>
      </c>
      <c r="K54" s="178"/>
      <c r="L54" s="19"/>
      <c r="M54" s="32"/>
      <c r="W54" s="32"/>
      <c r="X54" s="32"/>
      <c r="Y54" s="32"/>
    </row>
    <row r="55" spans="1:26" ht="17.100000000000001" customHeight="1" x14ac:dyDescent="0.15">
      <c r="A55" s="19"/>
      <c r="B55" s="173" t="s">
        <v>8</v>
      </c>
      <c r="C55" s="173"/>
      <c r="D55" s="173"/>
      <c r="E55" s="173"/>
      <c r="F55" s="173"/>
      <c r="G55" s="174" t="str">
        <f>E17</f>
        <v>応相談</v>
      </c>
      <c r="H55" s="174"/>
      <c r="I55" s="174"/>
      <c r="J55" s="174"/>
      <c r="K55" s="174"/>
      <c r="L55" s="19"/>
      <c r="M55" s="32"/>
      <c r="W55" s="32"/>
      <c r="X55" s="32"/>
      <c r="Y55" s="32"/>
    </row>
    <row r="56" spans="1:26" ht="17.100000000000001" customHeight="1" x14ac:dyDescent="0.15">
      <c r="A56" s="19"/>
      <c r="B56" s="173" t="s">
        <v>12</v>
      </c>
      <c r="C56" s="173"/>
      <c r="D56" s="173"/>
      <c r="E56" s="173"/>
      <c r="F56" s="173"/>
      <c r="G56" s="174">
        <f>J17</f>
        <v>10</v>
      </c>
      <c r="H56" s="174"/>
      <c r="I56" s="174"/>
      <c r="J56" s="174"/>
      <c r="K56" s="174"/>
      <c r="L56" s="19"/>
    </row>
    <row r="57" spans="1:26" ht="18" customHeight="1" x14ac:dyDescent="0.15">
      <c r="A57" s="19"/>
      <c r="C57" s="18" t="s">
        <v>11</v>
      </c>
      <c r="K57" s="19"/>
      <c r="L57" s="19"/>
    </row>
    <row r="58" spans="1:26" ht="12" customHeight="1" x14ac:dyDescent="0.15">
      <c r="A58" s="19"/>
      <c r="B58" s="19"/>
      <c r="C58" s="19"/>
      <c r="D58" s="19"/>
      <c r="E58" s="19"/>
      <c r="F58" s="19"/>
      <c r="G58" s="19"/>
      <c r="H58" s="19"/>
      <c r="I58" s="19"/>
      <c r="J58" s="19"/>
      <c r="K58" s="19"/>
      <c r="L58" s="19"/>
    </row>
    <row r="59" spans="1:26" ht="18"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s="31" customFormat="1" ht="18" customHeight="1" x14ac:dyDescent="0.15">
      <c r="A62" s="19"/>
      <c r="B62" s="19"/>
      <c r="C62" s="19"/>
      <c r="D62" s="19"/>
      <c r="E62" s="19"/>
      <c r="F62" s="19"/>
      <c r="G62" s="19"/>
      <c r="H62" s="19"/>
      <c r="I62" s="19"/>
      <c r="J62" s="19"/>
      <c r="K62" s="19"/>
      <c r="L62" s="19"/>
      <c r="Z62" s="18"/>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x14ac:dyDescent="0.15">
      <c r="A78" s="19"/>
      <c r="B78" s="19"/>
      <c r="C78" s="19"/>
      <c r="D78" s="19"/>
      <c r="E78" s="19"/>
      <c r="F78" s="19"/>
      <c r="G78" s="19"/>
      <c r="H78" s="19"/>
      <c r="I78" s="19"/>
      <c r="J78" s="19"/>
      <c r="K78" s="19"/>
      <c r="L78" s="19"/>
    </row>
    <row r="79" spans="1:26" ht="15" customHeight="1"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c r="Z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row>
    <row r="89" spans="1:26" x14ac:dyDescent="0.15">
      <c r="A89" s="19"/>
      <c r="B89" s="19"/>
      <c r="C89" s="19"/>
      <c r="D89" s="19"/>
      <c r="E89" s="19"/>
      <c r="F89" s="19"/>
      <c r="G89" s="19"/>
      <c r="H89" s="19"/>
      <c r="I89" s="19"/>
      <c r="J89" s="19"/>
      <c r="K89" s="19"/>
      <c r="L89" s="19"/>
      <c r="Z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ht="16.5" customHeight="1" x14ac:dyDescent="0.15">
      <c r="A94" s="19"/>
      <c r="B94" s="19"/>
      <c r="C94" s="19"/>
      <c r="D94" s="19"/>
      <c r="E94" s="19"/>
      <c r="F94" s="19"/>
      <c r="G94" s="19"/>
      <c r="H94" s="19"/>
      <c r="I94" s="19"/>
      <c r="J94" s="19"/>
      <c r="K94" s="19"/>
      <c r="L94" s="19"/>
    </row>
    <row r="95" spans="1:26" x14ac:dyDescent="0.15">
      <c r="A95" s="19"/>
      <c r="B95" s="19"/>
      <c r="C95" s="19"/>
      <c r="D95" s="19"/>
      <c r="E95" s="19"/>
      <c r="F95" s="19"/>
      <c r="G95" s="19"/>
      <c r="H95" s="19"/>
      <c r="I95" s="19"/>
      <c r="J95" s="19"/>
      <c r="K95" s="19"/>
      <c r="L95" s="19"/>
    </row>
    <row r="96" spans="1:26" ht="18" customHeight="1" x14ac:dyDescent="0.15">
      <c r="A96" s="19"/>
      <c r="B96" s="19"/>
      <c r="C96" s="19"/>
      <c r="D96" s="19"/>
      <c r="E96" s="19"/>
      <c r="F96" s="19"/>
      <c r="G96" s="19"/>
      <c r="H96" s="19"/>
      <c r="I96" s="19"/>
      <c r="J96" s="19"/>
      <c r="K96" s="19"/>
      <c r="L96" s="19"/>
    </row>
    <row r="97" spans="1:26"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ht="13.35" customHeight="1" x14ac:dyDescent="0.15">
      <c r="B99" s="19"/>
      <c r="C99" s="19"/>
      <c r="D99" s="19"/>
      <c r="E99" s="19"/>
      <c r="F99" s="19"/>
      <c r="G99" s="19"/>
      <c r="H99" s="19"/>
      <c r="I99" s="19"/>
      <c r="J99" s="19"/>
      <c r="K99" s="19"/>
    </row>
    <row r="100" spans="1:26" ht="13.5" customHeight="1" x14ac:dyDescent="0.15"/>
    <row r="101" spans="1:26" ht="13.35" customHeight="1" x14ac:dyDescent="0.15"/>
    <row r="102" spans="1:26" ht="17.100000000000001" customHeight="1" x14ac:dyDescent="0.15">
      <c r="A102" s="19"/>
      <c r="L102" s="19"/>
    </row>
    <row r="103" spans="1:26" ht="17.100000000000001" customHeight="1" x14ac:dyDescent="0.15">
      <c r="B103" s="19"/>
      <c r="C103" s="19"/>
      <c r="D103" s="19"/>
      <c r="E103" s="19"/>
      <c r="F103" s="19"/>
      <c r="G103" s="19"/>
      <c r="H103" s="19"/>
      <c r="I103" s="19"/>
      <c r="J103" s="19"/>
      <c r="K103" s="19"/>
    </row>
    <row r="104" spans="1:26" ht="17.100000000000001" customHeight="1" x14ac:dyDescent="0.15">
      <c r="B104" s="19"/>
      <c r="C104" s="19"/>
      <c r="D104" s="19"/>
    </row>
    <row r="105" spans="1:26" ht="13.35" customHeight="1" x14ac:dyDescent="0.15">
      <c r="A105" s="19"/>
      <c r="B105" s="19"/>
      <c r="C105" s="19"/>
      <c r="D105" s="19"/>
      <c r="L105" s="19"/>
    </row>
    <row r="106" spans="1:26" ht="13.35" customHeight="1" x14ac:dyDescent="0.15">
      <c r="A106" s="19"/>
      <c r="B106" s="19"/>
      <c r="C106" s="19"/>
      <c r="L106" s="19"/>
    </row>
    <row r="107" spans="1:26" x14ac:dyDescent="0.15">
      <c r="A107" s="19"/>
      <c r="B107" s="19"/>
      <c r="L107" s="19"/>
    </row>
    <row r="108" spans="1:26" s="31" customFormat="1" ht="17.100000000000001" customHeight="1" x14ac:dyDescent="0.15">
      <c r="A108" s="19"/>
      <c r="B108" s="19"/>
      <c r="C108" s="18"/>
      <c r="D108" s="18"/>
      <c r="E108" s="18"/>
      <c r="F108" s="18"/>
      <c r="G108" s="18"/>
      <c r="H108" s="18"/>
      <c r="I108" s="18"/>
      <c r="J108" s="18"/>
      <c r="K108" s="18"/>
      <c r="L108" s="19"/>
      <c r="Z108" s="18"/>
    </row>
    <row r="109" spans="1:26" s="31" customFormat="1" x14ac:dyDescent="0.15">
      <c r="A109" s="18"/>
      <c r="B109" s="19"/>
      <c r="C109" s="18"/>
      <c r="D109" s="18"/>
      <c r="E109" s="18"/>
      <c r="F109" s="18"/>
      <c r="G109" s="18"/>
      <c r="H109" s="18"/>
      <c r="I109" s="18"/>
      <c r="J109" s="18"/>
      <c r="K109" s="18"/>
      <c r="L109" s="18"/>
      <c r="Z109" s="18"/>
    </row>
    <row r="110" spans="1:26" s="31" customFormat="1" x14ac:dyDescent="0.15">
      <c r="A110" s="21"/>
      <c r="B110" s="18"/>
      <c r="C110" s="18"/>
      <c r="D110" s="18"/>
      <c r="E110" s="18"/>
      <c r="F110" s="18"/>
      <c r="G110" s="18"/>
      <c r="H110" s="18"/>
      <c r="I110" s="18"/>
      <c r="J110" s="18"/>
      <c r="K110" s="18"/>
      <c r="L110" s="19"/>
      <c r="Z110" s="18"/>
    </row>
    <row r="111" spans="1:26" s="31" customFormat="1" x14ac:dyDescent="0.15">
      <c r="A111" s="21"/>
      <c r="B111" s="19"/>
      <c r="C111" s="19"/>
      <c r="D111" s="19"/>
      <c r="E111" s="19"/>
      <c r="F111" s="19"/>
      <c r="G111" s="19"/>
      <c r="H111" s="19"/>
      <c r="I111" s="19"/>
      <c r="J111" s="19"/>
      <c r="K111" s="19"/>
      <c r="L111" s="19"/>
      <c r="Z111" s="18"/>
    </row>
    <row r="112" spans="1:26" s="31" customFormat="1" ht="19.5" customHeight="1" x14ac:dyDescent="0.15">
      <c r="A112" s="21"/>
      <c r="B112" s="19"/>
      <c r="C112" s="19"/>
      <c r="D112" s="19"/>
      <c r="E112" s="19"/>
      <c r="F112" s="19"/>
      <c r="G112" s="19"/>
      <c r="H112" s="19"/>
      <c r="I112" s="19"/>
      <c r="J112" s="19"/>
      <c r="K112" s="19"/>
      <c r="L112" s="19"/>
      <c r="Z112" s="18"/>
    </row>
    <row r="113" spans="1:26" s="31" customForma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ht="21.75" customHeight="1" x14ac:dyDescent="0.15">
      <c r="A116" s="19"/>
      <c r="B116" s="19"/>
      <c r="C116" s="19"/>
      <c r="D116" s="19"/>
      <c r="E116" s="19"/>
      <c r="F116" s="19"/>
      <c r="G116" s="19"/>
      <c r="H116" s="19"/>
      <c r="I116" s="19"/>
      <c r="J116" s="19"/>
      <c r="K116" s="19"/>
      <c r="L116" s="19"/>
      <c r="Z116" s="18"/>
    </row>
    <row r="117" spans="1:26" s="31" customForma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8"/>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9"/>
      <c r="B163" s="19"/>
      <c r="C163" s="19"/>
      <c r="D163" s="19"/>
      <c r="E163" s="19"/>
      <c r="F163" s="19"/>
      <c r="G163" s="19"/>
      <c r="H163" s="19"/>
      <c r="I163" s="19"/>
      <c r="J163" s="19"/>
      <c r="K163" s="19"/>
      <c r="L163" s="19"/>
      <c r="Z163" s="18"/>
    </row>
    <row r="164" spans="1:26" s="31" customFormat="1" x14ac:dyDescent="0.15">
      <c r="A164" s="18"/>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9"/>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8"/>
      <c r="C168" s="18"/>
      <c r="D168" s="18"/>
      <c r="E168" s="18"/>
      <c r="F168" s="18"/>
      <c r="G168" s="18"/>
      <c r="H168" s="18"/>
      <c r="I168" s="18"/>
      <c r="J168" s="18"/>
      <c r="K168" s="18"/>
      <c r="L168" s="19"/>
      <c r="Z168" s="18"/>
    </row>
    <row r="169" spans="1:26" s="31" customFormat="1" x14ac:dyDescent="0.15">
      <c r="A169" s="19"/>
      <c r="B169" s="18"/>
      <c r="C169" s="18"/>
      <c r="D169" s="18"/>
      <c r="E169" s="18"/>
      <c r="F169" s="18"/>
      <c r="G169" s="18"/>
      <c r="H169" s="18"/>
      <c r="I169" s="18"/>
      <c r="J169" s="18"/>
      <c r="K169" s="18"/>
      <c r="L169" s="19"/>
      <c r="Z169" s="18"/>
    </row>
  </sheetData>
  <mergeCells count="80">
    <mergeCell ref="B56:F56"/>
    <mergeCell ref="G56:K56"/>
    <mergeCell ref="B50:K50"/>
    <mergeCell ref="B52:K52"/>
    <mergeCell ref="B54:E54"/>
    <mergeCell ref="G54:H54"/>
    <mergeCell ref="J54:K54"/>
    <mergeCell ref="B55:F55"/>
    <mergeCell ref="G55:K55"/>
    <mergeCell ref="C35:F35"/>
    <mergeCell ref="G35:K35"/>
    <mergeCell ref="C36:F36"/>
    <mergeCell ref="G36:K36"/>
    <mergeCell ref="C37:F37"/>
    <mergeCell ref="G37:K37"/>
    <mergeCell ref="B32:F32"/>
    <mergeCell ref="G32:K32"/>
    <mergeCell ref="C33:F33"/>
    <mergeCell ref="G33:K33"/>
    <mergeCell ref="C34:F34"/>
    <mergeCell ref="G34:K34"/>
    <mergeCell ref="D48:E48"/>
    <mergeCell ref="F48:G48"/>
    <mergeCell ref="H48:I48"/>
    <mergeCell ref="J48:K48"/>
    <mergeCell ref="D49:E49"/>
    <mergeCell ref="F49:G49"/>
    <mergeCell ref="H49:I49"/>
    <mergeCell ref="J49:K49"/>
    <mergeCell ref="D47:E47"/>
    <mergeCell ref="F47:G47"/>
    <mergeCell ref="H47:I47"/>
    <mergeCell ref="J47:K47"/>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49">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28:K31 K6 K38:K49">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 type="list" allowBlank="1" showInputMessage="1" showErrorMessage="1" sqref="C47:C49">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49"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7" t="s">
        <v>611</v>
      </c>
      <c r="D3" s="97"/>
      <c r="E3" s="97"/>
      <c r="F3" s="97"/>
      <c r="G3" s="27" t="s">
        <v>4</v>
      </c>
      <c r="H3" s="98" t="s">
        <v>612</v>
      </c>
      <c r="I3" s="98"/>
      <c r="J3" s="98"/>
      <c r="K3" s="98"/>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500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424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425</v>
      </c>
      <c r="F15" s="129"/>
      <c r="G15" s="132" t="s">
        <v>48</v>
      </c>
      <c r="H15" s="133"/>
      <c r="I15" s="133"/>
      <c r="J15" s="120" t="s">
        <v>426</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2</v>
      </c>
      <c r="I18" s="46" t="s">
        <v>57</v>
      </c>
      <c r="J18" s="122"/>
      <c r="K18" s="142"/>
      <c r="L18" s="24"/>
      <c r="M18" s="43"/>
      <c r="N18" s="43"/>
      <c r="O18" s="43"/>
      <c r="P18" s="43"/>
      <c r="Q18" s="43"/>
      <c r="R18" s="43"/>
      <c r="S18" s="43"/>
      <c r="T18" s="43"/>
      <c r="U18" s="43"/>
      <c r="V18" s="43"/>
      <c r="W18" s="43"/>
      <c r="X18" s="43"/>
      <c r="Y18" s="43"/>
      <c r="Z18" s="43"/>
    </row>
    <row r="19" spans="1:26" ht="27.95" customHeight="1" thickBot="1" x14ac:dyDescent="0.2">
      <c r="A19" s="23"/>
      <c r="B19" s="143" t="s">
        <v>59</v>
      </c>
      <c r="C19" s="144"/>
      <c r="D19" s="145"/>
      <c r="E19" s="61" t="s">
        <v>54</v>
      </c>
      <c r="F19" s="62">
        <v>2.1</v>
      </c>
      <c r="G19" s="63" t="s">
        <v>40</v>
      </c>
      <c r="H19" s="64" t="s">
        <v>55</v>
      </c>
      <c r="I19" s="62">
        <v>6.2</v>
      </c>
      <c r="J19" s="146" t="s">
        <v>40</v>
      </c>
      <c r="K19" s="147"/>
      <c r="L19" s="23"/>
      <c r="M19" s="43"/>
      <c r="N19" s="43"/>
      <c r="O19" s="43"/>
      <c r="P19" s="43"/>
      <c r="Q19" s="43"/>
      <c r="R19" s="43"/>
      <c r="S19" s="43"/>
      <c r="T19" s="43"/>
      <c r="U19" s="43"/>
      <c r="V19" s="43"/>
      <c r="W19" s="43"/>
      <c r="X19" s="43"/>
      <c r="Y19" s="43"/>
      <c r="Z19" s="43"/>
    </row>
    <row r="20" spans="1:26" ht="75.75" customHeight="1" thickTop="1" thickBot="1" x14ac:dyDescent="0.2">
      <c r="A20" s="23"/>
      <c r="B20" s="143" t="s">
        <v>461</v>
      </c>
      <c r="C20" s="144"/>
      <c r="D20" s="144"/>
      <c r="E20" s="179" t="s">
        <v>472</v>
      </c>
      <c r="F20" s="180"/>
      <c r="G20" s="180"/>
      <c r="H20" s="180"/>
      <c r="I20" s="180"/>
      <c r="J20" s="180"/>
      <c r="K20" s="181"/>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4" t="s">
        <v>467</v>
      </c>
      <c r="C32" s="165"/>
      <c r="D32" s="165"/>
      <c r="E32" s="165"/>
      <c r="F32" s="166"/>
      <c r="G32" s="167" t="s">
        <v>468</v>
      </c>
      <c r="H32" s="168"/>
      <c r="I32" s="168"/>
      <c r="J32" s="168"/>
      <c r="K32" s="169"/>
      <c r="L32" s="19"/>
      <c r="M32" s="43"/>
      <c r="N32" s="43"/>
      <c r="O32" s="43"/>
      <c r="P32" s="43"/>
      <c r="Q32" s="43"/>
      <c r="R32" s="43"/>
      <c r="S32" s="43"/>
      <c r="T32" s="43"/>
      <c r="U32" s="43"/>
      <c r="V32" s="43"/>
      <c r="W32" s="43"/>
      <c r="X32" s="43"/>
      <c r="Y32" s="43"/>
      <c r="Z32" s="43"/>
    </row>
    <row r="33" spans="1:26" ht="36.75" customHeight="1" x14ac:dyDescent="0.15">
      <c r="B33" s="41">
        <v>1</v>
      </c>
      <c r="C33" s="170"/>
      <c r="D33" s="171"/>
      <c r="E33" s="171"/>
      <c r="F33" s="171"/>
      <c r="G33" s="172"/>
      <c r="H33" s="172"/>
      <c r="I33" s="172"/>
      <c r="J33" s="172"/>
      <c r="K33" s="172"/>
      <c r="L33" s="21"/>
      <c r="M33" s="43"/>
      <c r="N33" s="43"/>
      <c r="O33" s="43"/>
      <c r="P33" s="43"/>
      <c r="Q33" s="43"/>
      <c r="R33" s="43"/>
      <c r="S33" s="43"/>
      <c r="T33" s="43"/>
      <c r="U33" s="43"/>
      <c r="V33" s="43"/>
      <c r="W33" s="43"/>
      <c r="X33" s="43"/>
      <c r="Y33" s="43"/>
      <c r="Z33" s="43"/>
    </row>
    <row r="34" spans="1:26" ht="36.75" customHeight="1" x14ac:dyDescent="0.15">
      <c r="B34" s="41">
        <v>2</v>
      </c>
      <c r="C34" s="170"/>
      <c r="D34" s="171"/>
      <c r="E34" s="171"/>
      <c r="F34" s="171"/>
      <c r="G34" s="172"/>
      <c r="H34" s="172"/>
      <c r="I34" s="172"/>
      <c r="J34" s="172"/>
      <c r="K34" s="172"/>
      <c r="L34" s="21"/>
      <c r="M34" s="43"/>
      <c r="N34" s="43"/>
      <c r="O34" s="43"/>
      <c r="P34" s="43"/>
      <c r="Q34" s="43"/>
      <c r="R34" s="43"/>
      <c r="S34" s="43"/>
      <c r="T34" s="43"/>
      <c r="U34" s="43"/>
      <c r="V34" s="43"/>
      <c r="W34" s="43"/>
      <c r="X34" s="43"/>
      <c r="Y34" s="43"/>
      <c r="Z34" s="43"/>
    </row>
    <row r="35" spans="1:26" ht="36.75" customHeight="1" x14ac:dyDescent="0.15">
      <c r="B35" s="41">
        <v>3</v>
      </c>
      <c r="C35" s="170"/>
      <c r="D35" s="171"/>
      <c r="E35" s="171"/>
      <c r="F35" s="171"/>
      <c r="G35" s="172"/>
      <c r="H35" s="172"/>
      <c r="I35" s="172"/>
      <c r="J35" s="172"/>
      <c r="K35" s="172"/>
      <c r="L35" s="21"/>
      <c r="M35" s="43"/>
      <c r="N35" s="43"/>
      <c r="O35" s="43"/>
      <c r="P35" s="43"/>
      <c r="Q35" s="43"/>
      <c r="R35" s="43"/>
      <c r="S35" s="43"/>
      <c r="T35" s="43"/>
      <c r="U35" s="43"/>
      <c r="V35" s="43"/>
      <c r="W35" s="43"/>
      <c r="X35" s="43"/>
      <c r="Y35" s="43"/>
      <c r="Z35" s="43"/>
    </row>
    <row r="36" spans="1:26" ht="36.75" hidden="1" customHeight="1" x14ac:dyDescent="0.15">
      <c r="B36" s="41">
        <v>4</v>
      </c>
      <c r="C36" s="170"/>
      <c r="D36" s="171"/>
      <c r="E36" s="171"/>
      <c r="F36" s="171"/>
      <c r="G36" s="172"/>
      <c r="H36" s="172"/>
      <c r="I36" s="172"/>
      <c r="J36" s="172"/>
      <c r="K36" s="172"/>
      <c r="L36" s="23"/>
      <c r="M36" s="43"/>
      <c r="N36" s="43"/>
      <c r="O36" s="43"/>
      <c r="P36" s="43"/>
      <c r="Q36" s="43"/>
      <c r="R36" s="43"/>
      <c r="S36" s="43"/>
      <c r="T36" s="43"/>
      <c r="U36" s="43"/>
      <c r="V36" s="43"/>
      <c r="W36" s="43"/>
      <c r="X36" s="43"/>
      <c r="Y36" s="43"/>
      <c r="Z36" s="43"/>
    </row>
    <row r="37" spans="1:26" ht="36.75" hidden="1" customHeight="1" x14ac:dyDescent="0.15">
      <c r="B37" s="41">
        <v>5</v>
      </c>
      <c r="C37" s="170"/>
      <c r="D37" s="171"/>
      <c r="E37" s="171"/>
      <c r="F37" s="171"/>
      <c r="G37" s="172"/>
      <c r="H37" s="172"/>
      <c r="I37" s="172"/>
      <c r="J37" s="172"/>
      <c r="K37" s="172"/>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7" t="s">
        <v>444</v>
      </c>
      <c r="C43" s="157"/>
      <c r="D43" s="157"/>
      <c r="E43" s="157"/>
      <c r="F43" s="157"/>
      <c r="G43" s="157"/>
      <c r="H43" s="157"/>
      <c r="I43" s="157"/>
      <c r="J43" s="157"/>
      <c r="K43" s="157"/>
      <c r="L43" s="77"/>
      <c r="M43" s="43"/>
      <c r="N43" s="43"/>
      <c r="O43" s="43"/>
      <c r="P43" s="43"/>
      <c r="Q43" s="43"/>
      <c r="R43" s="43"/>
      <c r="S43" s="43"/>
      <c r="T43" s="43"/>
      <c r="U43" s="43"/>
      <c r="V43" s="43"/>
      <c r="W43" s="43"/>
      <c r="X43" s="43"/>
      <c r="Y43" s="43"/>
      <c r="Z43" s="43"/>
    </row>
    <row r="44" spans="1:26" ht="35.1" customHeight="1" x14ac:dyDescent="0.15">
      <c r="A44" s="21"/>
      <c r="B44" s="157" t="s">
        <v>445</v>
      </c>
      <c r="C44" s="157"/>
      <c r="D44" s="157"/>
      <c r="E44" s="157"/>
      <c r="F44" s="157"/>
      <c r="G44" s="157"/>
      <c r="H44" s="157"/>
      <c r="I44" s="157"/>
      <c r="J44" s="157"/>
      <c r="K44" s="157"/>
      <c r="L44" s="77"/>
      <c r="M44" s="43"/>
      <c r="N44" s="43"/>
      <c r="O44" s="43"/>
      <c r="P44" s="43"/>
      <c r="Q44" s="43"/>
      <c r="R44" s="43"/>
      <c r="S44" s="43"/>
      <c r="T44" s="43"/>
      <c r="U44" s="43"/>
      <c r="V44" s="43"/>
      <c r="W44" s="43"/>
      <c r="X44" s="43"/>
      <c r="Y44" s="43"/>
      <c r="Z44" s="43"/>
    </row>
    <row r="45" spans="1:26" ht="35.1" customHeight="1" x14ac:dyDescent="0.15">
      <c r="A45" s="21"/>
      <c r="B45" s="158" t="s">
        <v>460</v>
      </c>
      <c r="C45" s="158"/>
      <c r="D45" s="158"/>
      <c r="E45" s="158"/>
      <c r="F45" s="158"/>
      <c r="G45" s="158"/>
      <c r="H45" s="158"/>
      <c r="I45" s="158"/>
      <c r="J45" s="158"/>
      <c r="K45" s="158"/>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9" t="s">
        <v>433</v>
      </c>
      <c r="E46" s="160"/>
      <c r="F46" s="103" t="s">
        <v>431</v>
      </c>
      <c r="G46" s="161"/>
      <c r="H46" s="103" t="s">
        <v>432</v>
      </c>
      <c r="I46" s="161"/>
      <c r="J46" s="103" t="s">
        <v>434</v>
      </c>
      <c r="K46" s="161"/>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2" t="s">
        <v>449</v>
      </c>
      <c r="E47" s="183"/>
      <c r="F47" s="184" t="s">
        <v>458</v>
      </c>
      <c r="G47" s="185"/>
      <c r="H47" s="184" t="s">
        <v>457</v>
      </c>
      <c r="I47" s="185"/>
      <c r="J47" s="184" t="s">
        <v>454</v>
      </c>
      <c r="K47" s="186"/>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7" t="s">
        <v>449</v>
      </c>
      <c r="E48" s="188"/>
      <c r="F48" s="189" t="s">
        <v>458</v>
      </c>
      <c r="G48" s="190"/>
      <c r="H48" s="189" t="s">
        <v>452</v>
      </c>
      <c r="I48" s="190"/>
      <c r="J48" s="189" t="s">
        <v>455</v>
      </c>
      <c r="K48" s="191"/>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2" t="s">
        <v>450</v>
      </c>
      <c r="E49" s="193"/>
      <c r="F49" s="194" t="s">
        <v>451</v>
      </c>
      <c r="G49" s="195"/>
      <c r="H49" s="194" t="s">
        <v>453</v>
      </c>
      <c r="I49" s="195"/>
      <c r="J49" s="194" t="s">
        <v>456</v>
      </c>
      <c r="K49" s="196"/>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62"/>
      <c r="E50" s="163"/>
      <c r="F50" s="155"/>
      <c r="G50" s="156"/>
      <c r="H50" s="155"/>
      <c r="I50" s="156"/>
      <c r="J50" s="155"/>
      <c r="K50" s="156"/>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175" t="s">
        <v>10</v>
      </c>
      <c r="C53" s="175"/>
      <c r="D53" s="175"/>
      <c r="E53" s="175"/>
      <c r="F53" s="175"/>
      <c r="G53" s="175"/>
      <c r="H53" s="175"/>
      <c r="I53" s="175"/>
      <c r="J53" s="175"/>
      <c r="K53" s="17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176" t="s">
        <v>9</v>
      </c>
      <c r="C55" s="176"/>
      <c r="D55" s="176"/>
      <c r="E55" s="176"/>
      <c r="F55" s="38" t="s">
        <v>6</v>
      </c>
      <c r="G55" s="177">
        <f>F13</f>
        <v>2</v>
      </c>
      <c r="H55" s="178"/>
      <c r="I55" s="20" t="s">
        <v>7</v>
      </c>
      <c r="J55" s="177">
        <f>I13</f>
        <v>2</v>
      </c>
      <c r="K55" s="178"/>
      <c r="L55" s="19"/>
      <c r="M55" s="32"/>
      <c r="W55" s="32"/>
      <c r="X55" s="32"/>
      <c r="Y55" s="32"/>
    </row>
    <row r="56" spans="1:26" ht="17.100000000000001" customHeight="1" x14ac:dyDescent="0.15">
      <c r="A56" s="19"/>
      <c r="B56" s="173" t="s">
        <v>8</v>
      </c>
      <c r="C56" s="173"/>
      <c r="D56" s="173"/>
      <c r="E56" s="173"/>
      <c r="F56" s="173"/>
      <c r="G56" s="174" t="str">
        <f>E17</f>
        <v>必須</v>
      </c>
      <c r="H56" s="174"/>
      <c r="I56" s="174"/>
      <c r="J56" s="174"/>
      <c r="K56" s="174"/>
      <c r="L56" s="19"/>
      <c r="M56" s="32"/>
      <c r="W56" s="32"/>
      <c r="X56" s="32"/>
      <c r="Y56" s="32"/>
    </row>
    <row r="57" spans="1:26" ht="17.100000000000001" customHeight="1" x14ac:dyDescent="0.15">
      <c r="A57" s="19"/>
      <c r="B57" s="173" t="s">
        <v>12</v>
      </c>
      <c r="C57" s="173"/>
      <c r="D57" s="173"/>
      <c r="E57" s="173"/>
      <c r="F57" s="173"/>
      <c r="G57" s="174">
        <f>J17</f>
        <v>10</v>
      </c>
      <c r="H57" s="174"/>
      <c r="I57" s="174"/>
      <c r="J57" s="174"/>
      <c r="K57" s="174"/>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S1" workbookViewId="0">
      <selection activeCell="BD3" sqref="BD3"/>
    </sheetView>
  </sheetViews>
  <sheetFormatPr defaultColWidth="8.875" defaultRowHeight="13.5" x14ac:dyDescent="0.15"/>
  <cols>
    <col min="6" max="6" width="17.125" bestFit="1" customWidth="1"/>
    <col min="7" max="7" width="31.625" bestFit="1" customWidth="1"/>
  </cols>
  <sheetData>
    <row r="1" spans="1:55" x14ac:dyDescent="0.15">
      <c r="AJ1" s="197" t="s">
        <v>606</v>
      </c>
      <c r="AK1" s="197"/>
      <c r="AL1" s="197"/>
      <c r="AM1" s="197"/>
      <c r="AN1" s="197"/>
      <c r="AO1" s="197" t="s">
        <v>607</v>
      </c>
      <c r="AP1" s="197"/>
      <c r="AQ1" s="197"/>
      <c r="AR1" s="197"/>
      <c r="AS1" s="197"/>
      <c r="AT1" s="197" t="s">
        <v>608</v>
      </c>
      <c r="AU1" s="197"/>
      <c r="AV1" s="197"/>
      <c r="AW1" s="197"/>
      <c r="AX1" s="197"/>
      <c r="AY1" s="197" t="s">
        <v>609</v>
      </c>
      <c r="AZ1" s="197"/>
      <c r="BA1" s="197"/>
      <c r="BB1" s="197"/>
      <c r="BC1" s="197"/>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K149</v>
      </c>
      <c r="B3" s="71" t="str">
        <f>①会場条件に係るヒアリングシート!E2</f>
        <v>伝統芸能分野</v>
      </c>
      <c r="C3" s="71" t="str">
        <f>①会場条件に係るヒアリングシート!G2</f>
        <v>邦楽</v>
      </c>
      <c r="D3" s="71" t="str">
        <f>①会場条件に係るヒアリングシート!I2</f>
        <v>C区分</v>
      </c>
      <c r="E3" s="71" t="str">
        <f>①会場条件に係るヒアリングシート!K2</f>
        <v>F</v>
      </c>
      <c r="F3" s="71" t="str">
        <f>①会場条件に係るヒアリングシート!C3</f>
        <v>平家語り研究会</v>
      </c>
      <c r="G3" s="71" t="str">
        <f>①会場条件に係るヒアリングシート!H3</f>
        <v>有限会社古典空間</v>
      </c>
      <c r="H3" s="71" t="str">
        <f>①会場条件に係るヒアリングシート!E9</f>
        <v>制限なし</v>
      </c>
      <c r="I3" s="71">
        <f>①会場条件に係るヒアリングシート!J9</f>
        <v>20</v>
      </c>
      <c r="J3" s="71">
        <f>①会場条件に係るヒアリングシート!F10</f>
        <v>4</v>
      </c>
      <c r="K3" s="71">
        <f>①会場条件に係るヒアリングシート!I10</f>
        <v>2</v>
      </c>
      <c r="L3" s="71" t="str">
        <f>①会場条件に係るヒアリングシート!F11</f>
        <v>制限なし</v>
      </c>
      <c r="M3" s="71" t="str">
        <f>①会場条件に係るヒアリングシート!F12</f>
        <v>可</v>
      </c>
      <c r="N3" s="71" t="str">
        <f>①会場条件に係るヒアリングシート!J12</f>
        <v>可</v>
      </c>
      <c r="O3" s="71">
        <f>①会場条件に係るヒアリングシート!F13</f>
        <v>1.5</v>
      </c>
      <c r="P3" s="71">
        <f>①会場条件に係るヒアリングシート!I13</f>
        <v>2</v>
      </c>
      <c r="Q3" s="71" t="str">
        <f>①会場条件に係るヒアリングシート!E14</f>
        <v>7割程度必要</v>
      </c>
      <c r="R3" s="71" t="str">
        <f>①会場条件に係るヒアリングシート!J14</f>
        <v>なくても良い</v>
      </c>
      <c r="S3" s="71" t="str">
        <f>①会場条件に係るヒアリングシート!E15</f>
        <v>あればよい</v>
      </c>
      <c r="T3" s="71" t="str">
        <f>①会場条件に係るヒアリングシート!J15</f>
        <v>なし</v>
      </c>
      <c r="U3" s="71" t="str">
        <f>①会場条件に係るヒアリングシート!J16</f>
        <v>不要</v>
      </c>
      <c r="V3" s="71" t="str">
        <f>①会場条件に係るヒアリングシート!E17</f>
        <v>応相談</v>
      </c>
      <c r="W3" s="71">
        <f>①会場条件に係るヒアリングシート!J17</f>
        <v>10</v>
      </c>
      <c r="X3" s="71" t="str">
        <f>①会場条件に係るヒアリングシート!E18</f>
        <v>ハイエース</v>
      </c>
      <c r="Y3" s="71">
        <f>①会場条件に係るヒアリングシート!H18</f>
        <v>1</v>
      </c>
      <c r="Z3" s="71">
        <f>①会場条件に係るヒアリングシート!F19</f>
        <v>1.8</v>
      </c>
      <c r="AA3" s="71">
        <f>①会場条件に係るヒアリングシート!I19</f>
        <v>5</v>
      </c>
      <c r="AB3" s="71">
        <f>①会場条件に係るヒアリングシート!E20</f>
        <v>0</v>
      </c>
      <c r="AC3" s="71" t="str">
        <f>①会場条件に係るヒアリングシート!E25</f>
        <v>要</v>
      </c>
      <c r="AD3" s="71" t="str">
        <f>①会場条件に係るヒアリングシート!E26</f>
        <v>電源(コンセント)の各位置および容量の情報をご提供頂けると有り難いです。</v>
      </c>
      <c r="AE3" s="71" t="str">
        <f>①会場条件に係るヒアリングシート!C33</f>
        <v>楽器が温度・湿度に影響を受けるため、室温調整ができる控え室が好ましいです。</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2024-11-19T04:21:47Z</cp:lastPrinted>
  <dcterms:created xsi:type="dcterms:W3CDTF">2017-09-27T00:12:11Z</dcterms:created>
  <dcterms:modified xsi:type="dcterms:W3CDTF">2024-12-11T07:46:18Z</dcterms:modified>
</cp:coreProperties>
</file>