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<sst xmlns="http://schemas.openxmlformats.org/spreadsheetml/2006/main" count="1478" uniqueCount="633">
  <si>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</si>
  <si>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</si>
  <si>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</si>
  <si>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</si>
  <si>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</si>
  <si>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</si>
  <si>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</si>
  <si>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</si>
  <si>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</si>
  <si>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</si>
  <si>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</si>
  <si>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</si>
  <si>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</si>
  <si>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</si>
  <si>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</si>
  <si>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</si>
  <si>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</si>
  <si>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</si>
  <si>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</si>
  <si>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</si>
  <si>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</si>
  <si>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</si>
  <si>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</si>
  <si>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</si>
  <si>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</si>
  <si>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</si>
  <si>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</si>
  <si>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</si>
  <si>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</si>
  <si>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</si>
  <si>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</si>
  <si>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</si>
  <si>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</si>
  <si>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</si>
  <si>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</si>
  <si>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</si>
  <si>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</si>
  <si>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</si>
  <si>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</si>
  <si>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</si>
  <si>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</si>
  <si>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</si>
  <si>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</si>
  <si>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</si>
  <si>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</si>
  <si>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</si>
  <si>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</si>
  <si>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</si>
  <si>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</si>
  <si>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</si>
  <si>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</si>
  <si>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</si>
  <si>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</si>
  <si>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</si>
  <si>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</si>
  <si>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</si>
  <si>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</si>
  <si>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</si>
  <si>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</si>
  <si>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</si>
  <si>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</si>
  <si>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</si>
  <si>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</si>
  <si>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</si>
  <si>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</si>
  <si>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</si>
  <si>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</si>
  <si>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</si>
  <si>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</si>
  <si>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</si>
  <si>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</si>
  <si>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</si>
  <si>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</si>
  <si>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</si>
  <si>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</si>
  <si>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</si>
  <si>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</si>
  <si>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</si>
  <si>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</si>
  <si>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</si>
  <si>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</si>
  <si>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</si>
  <si>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</si>
  <si>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</si>
  <si>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</si>
  <si>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</si>
  <si>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</si>
  <si>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</si>
  <si>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</si>
  <si>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</si>
  <si>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</si>
  <si>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</si>
  <si>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</si>
  <si>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</si>
  <si>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</si>
  <si>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</si>
  <si>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</si>
  <si>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</si>
  <si>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</si>
  <si>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</si>
  <si>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</si>
  <si>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</si>
  <si>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</si>
  <si>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</si>
  <si>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</si>
  <si>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</si>
  <si>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</si>
  <si>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</si>
  <si>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</si>
  <si>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</si>
  <si>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</si>
  <si>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</si>
  <si>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</si>
  <si>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</si>
  <si>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</si>
  <si>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</si>
  <si>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</si>
  <si>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</si>
  <si>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</si>
  <si>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</si>
  <si>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</si>
  <si>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</si>
  <si>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</si>
  <si>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</si>
  <si>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</si>
  <si>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</si>
  <si>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</si>
  <si>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</si>
  <si>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</si>
  <si>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</si>
  <si>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</si>
  <si>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</si>
  <si>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</si>
  <si>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</si>
  <si>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</si>
  <si>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</si>
  <si>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</si>
  <si>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</si>
  <si>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</si>
  <si>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</si>
  <si>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</si>
  <si>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</si>
  <si>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</si>
  <si>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</si>
  <si>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</si>
  <si>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</si>
  <si>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</si>
  <si>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</si>
  <si>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</si>
  <si>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</si>
  <si>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</si>
  <si>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</si>
  <si>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</si>
  <si>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</si>
  <si>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</si>
  <si>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</si>
  <si>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</si>
  <si>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</si>
  <si>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</si>
  <si>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</si>
  <si>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</si>
  <si>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</si>
  <si>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</si>
  <si>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</si>
  <si>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</si>
  <si>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</si>
  <si>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</si>
  <si>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</si>
  <si>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</si>
  <si>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</si>
  <si>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</si>
  <si>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</si>
  <si>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</si>
  <si>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</si>
  <si>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</si>
  <si>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</si>
  <si>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</si>
  <si>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</si>
  <si>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</si>
  <si>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</si>
  <si>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</si>
  <si>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</si>
  <si>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</si>
  <si>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</si>
  <si>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</si>
  <si>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</si>
  <si>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</si>
  <si>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</si>
  <si>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</si>
  <si>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</si>
  <si>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</si>
  <si>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</si>
  <si>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</si>
  <si>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</si>
  <si>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</si>
  <si>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</si>
  <si>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</si>
  <si>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</si>
  <si>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</si>
  <si>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</si>
  <si>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</si>
  <si>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</si>
  <si>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</si>
  <si>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</si>
  <si>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</si>
  <si>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</si>
  <si>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</si>
  <si>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</si>
  <si>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</si>
  <si>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</si>
  <si>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</si>
  <si>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</si>
  <si>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</si>
  <si>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</si>
  <si>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</si>
  <si>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</si>
  <si>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</si>
  <si>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</si>
  <si>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</si>
  <si>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</si>
  <si>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</si>
  <si>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</si>
  <si>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</si>
  <si>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</si>
  <si>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</si>
  <si>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</si>
  <si>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</si>
  <si>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</si>
  <si>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</si>
  <si>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</si>
  <si>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</si>
  <si>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</si>
  <si>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</si>
  <si>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</si>
  <si>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</si>
  <si>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</si>
  <si>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</si>
  <si>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</si>
  <si>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</si>
  <si>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</si>
  <si>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</si>
  <si>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</si>
  <si>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</si>
  <si>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</si>
  <si>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</si>
  <si>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</si>
  <si>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</si>
  <si>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</si>
  <si>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</si>
  <si>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</si>
  <si>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</si>
  <si>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</si>
  <si>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</si>
  <si>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</si>
  <si>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</si>
  <si>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</si>
  <si>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</si>
  <si>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</si>
  <si>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</si>
  <si>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</si>
  <si>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</si>
  <si>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</si>
  <si>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</si>
  <si>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</si>
  <si>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</si>
  <si>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</si>
  <si>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</si>
  <si>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</si>
  <si>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</si>
  <si>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</si>
  <si>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</si>
  <si>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</si>
  <si>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</si>
  <si>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</si>
  <si>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</si>
  <si>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</si>
  <si>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</si>
  <si>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</si>
  <si>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</si>
  <si>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</si>
  <si>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</si>
  <si>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</si>
  <si>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</si>
  <si>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</si>
  <si>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</si>
  <si>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</si>
  <si>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</si>
  <si>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</si>
  <si>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</si>
  <si>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</si>
  <si>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</si>
  <si>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</si>
  <si>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</si>
  <si>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</si>
  <si>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</si>
  <si>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</si>
  <si>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</si>
  <si>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</si>
  <si>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</si>
  <si>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</si>
  <si>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</si>
  <si>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</si>
  <si>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</si>
  <si>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</si>
  <si>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</si>
  <si>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</si>
  <si>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</si>
  <si>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</si>
  <si>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</si>
  <si>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</si>
  <si>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</si>
  <si>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</si>
  <si>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</si>
  <si>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</si>
  <si>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</si>
  <si>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</si>
  <si>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</si>
  <si>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</si>
  <si>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</si>
  <si>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</si>
  <si>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</si>
  <si>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</si>
  <si>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</si>
  <si>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</si>
  <si>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</si>
  <si>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</si>
  <si>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</si>
  <si>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</si>
  <si>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</si>
  <si>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</si>
  <si>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</si>
  <si>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</si>
  <si>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</si>
  <si>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</si>
  <si>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</si>
  <si>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</si>
  <si>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</si>
  <si>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</si>
  <si>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</si>
  <si>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</si>
  <si>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</si>
  <si>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</si>
  <si>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</si>
  <si>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</si>
  <si>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</si>
  <si>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</si>
  <si>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</si>
  <si>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</si>
  <si>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</si>
  <si>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</si>
  <si>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</si>
  <si>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</si>
  <si>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</si>
  <si>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</si>
  <si>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</si>
  <si>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</si>
  <si>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</si>
  <si>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</si>
  <si>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</si>
  <si>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</si>
  <si>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</si>
  <si>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</si>
  <si>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</si>
  <si>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</si>
  <si>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</si>
  <si>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</si>
  <si>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</si>
  <si>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</si>
  <si>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</si>
  <si>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</si>
  <si>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</si>
  <si>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</si>
  <si>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</si>
  <si>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</si>
  <si>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</si>
  <si>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</si>
  <si>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</si>
  <si>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</si>
  <si>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</si>
  <si>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</si>
  <si>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</si>
  <si>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</si>
  <si>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</si>
  <si>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</si>
  <si>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</si>
  <si>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</si>
  <si>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</si>
  <si>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</si>
  <si>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</si>
  <si>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</si>
  <si>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</si>
  <si>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</si>
  <si>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</si>
  <si>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</si>
  <si>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</si>
  <si>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</si>
  <si>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</si>
  <si>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</si>
  <si>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</si>
  <si>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</si>
  <si>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</si>
  <si>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</si>
  <si>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</si>
  <si>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</si>
  <si>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</si>
  <si>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</si>
  <si>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</si>
  <si>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</si>
  <si>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</si>
  <si>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</si>
  <si>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</si>
  <si>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</si>
  <si>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</si>
  <si>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</si>
  <si>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</si>
  <si>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</si>
  <si>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</si>
  <si>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</si>
  <si>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</si>
  <si>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</si>
  <si>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</si>
  <si>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</si>
  <si>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</si>
  <si>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</si>
  <si>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</si>
  <si>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</si>
  <si>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</si>
  <si>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</si>
  <si>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</si>
  <si>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</si>
  <si>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</si>
  <si>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</si>
  <si>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</si>
  <si>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</si>
  <si>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</si>
  <si>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</si>
  <si>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</si>
  <si>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</si>
  <si>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</si>
  <si>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</si>
  <si>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</si>
  <si>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</si>
  <si>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</si>
  <si>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</si>
  <si>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</si>
  <si>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</si>
  <si>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</si>
  <si>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</si>
  <si>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</si>
  <si>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</si>
  <si>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</si>
  <si>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</si>
  <si>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</si>
  <si>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</si>
  <si>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</si>
  <si>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</si>
  <si>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</si>
  <si>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</si>
  <si>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</si>
  <si>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</si>
  <si>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</si>
  <si>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</si>
  <si>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</si>
  <si>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</si>
  <si>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</si>
  <si>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</si>
  <si>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</si>
  <si>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</si>
  <si>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</si>
  <si>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</si>
  <si>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</si>
  <si>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</si>
  <si>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</si>
  <si>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</si>
  <si>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</si>
  <si>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</si>
  <si>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</si>
  <si>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</si>
  <si>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</si>
  <si>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</si>
  <si>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</si>
  <si>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</si>
  <si>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</si>
  <si>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</si>
  <si>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</si>
  <si>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</si>
  <si>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</si>
  <si>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</si>
  <si>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</si>
  <si>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</si>
  <si>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</si>
  <si>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</si>
  <si>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</si>
  <si>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</si>
  <si>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</si>
  <si>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</si>
  <si>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</si>
  <si>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</si>
  <si>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</si>
  <si>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</si>
  <si>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</si>
  <si>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</si>
  <si>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</si>
  <si>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</si>
  <si>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</si>
  <si>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</si>
  <si>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</si>
  <si>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</si>
  <si>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</si>
  <si>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</si>
  <si>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</si>
  <si>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</si>
  <si>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</si>
  <si>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</si>
  <si>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</si>
  <si>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</si>
  <si>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</si>
  <si>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</si>
  <si>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</si>
  <si>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</si>
  <si>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</si>
  <si>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</si>
  <si>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</si>
  <si>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</si>
  <si>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</si>
  <si>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</si>
  <si>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</si>
  <si>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</si>
  <si>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</si>
  <si>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</si>
  <si>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</si>
  <si>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</si>
  <si>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</si>
  <si>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</si>
  <si>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</si>
  <si>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</si>
  <si>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</si>
  <si>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</si>
  <si>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</si>
  <si>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</si>
  <si>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</si>
  <si>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</si>
  <si>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</si>
  <si>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</si>
  <si>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</si>
  <si>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</si>
  <si>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</si>
  <si>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</si>
  <si>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</si>
  <si>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</si>
  <si>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</si>
  <si>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</si>
  <si>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</si>
  <si>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</si>
  <si>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</si>
  <si>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</si>
  <si>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</si>
  <si>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</si>
  <si>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</si>
  <si>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</si>
  <si>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</si>
  <si>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</si>
  <si>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</si>
  <si>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</si>
  <si>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</si>
  <si>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</si>
  <si>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</si>
  <si>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</si>
  <si>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</si>
  <si>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</si>
  <si>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</si>
  <si>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</si>
  <si>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</si>
  <si>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</si>
  <si>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</si>
  <si>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</si>
  <si>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</si>
  <si>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</si>
  <si>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</si>
  <si>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</si>
  <si>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</si>
  <si>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</si>
  <si>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</si>
  <si>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</si>
  <si>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</si>
  <si>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</si>
  <si>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</si>
  <si>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</si>
  <si>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</si>
  <si>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</si>
  <si>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</si>
  <si>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</si>
  <si>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</si>
  <si>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</si>
  <si>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</si>
  <si>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</si>
  <si>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</si>
  <si>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</si>
  <si>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</si>
  <si>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</si>
  <si>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</si>
  <si>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</si>
  <si>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</si>
  <si>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</si>
  <si>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</si>
  <si>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</si>
  <si>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</si>
  <si>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</si>
  <si>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</si>
  <si>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</si>
  <si>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</si>
  <si>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</si>
  <si>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</si>
  <si>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</si>
  <si>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使わない</t>
  </si>
  <si>
    <t>ハイエース</t>
  </si>
  <si>
    <t>不要</t>
  </si>
  <si>
    <t>指定なし</t>
    <rPh sb="0" eb="2">
      <t>シテイ</t>
    </rPh>
    <phoneticPr fontId="1"/>
  </si>
  <si>
    <t>本公演前の1時限</t>
    <rPh sb="0" eb="4">
      <t>ホンコウエンマエ</t>
    </rPh>
    <rPh sb="6" eb="8">
      <t>ジゲン</t>
    </rPh>
    <phoneticPr fontId="1"/>
  </si>
  <si>
    <t>30分程度</t>
    <rPh sb="2" eb="3">
      <t>フン</t>
    </rPh>
    <rPh sb="3" eb="5">
      <t>テイド</t>
    </rPh>
    <phoneticPr fontId="1"/>
  </si>
  <si>
    <t>15分程度</t>
    <rPh sb="2" eb="3">
      <t>フン</t>
    </rPh>
    <rPh sb="3" eb="5">
      <t>テイド</t>
    </rPh>
    <phoneticPr fontId="1"/>
  </si>
  <si>
    <t>その他（備考に記載）</t>
  </si>
  <si>
    <t>対象：指揮ご担当の先生方</t>
    <rPh sb="0" eb="2">
      <t>タイショウ</t>
    </rPh>
    <rPh sb="3" eb="5">
      <t>シキ</t>
    </rPh>
    <rPh sb="6" eb="8">
      <t>タントウ</t>
    </rPh>
    <rPh sb="9" eb="11">
      <t>センセイ</t>
    </rPh>
    <rPh sb="11" eb="12">
      <t>ガタ</t>
    </rPh>
    <phoneticPr fontId="1"/>
  </si>
  <si>
    <t>特にございません。学校の状況に合わせて開催させていただきますので、ご心配な点がありましたらお気軽にご相談ください。</t>
    <rPh sb="0" eb="1">
      <t>トク</t>
    </rPh>
    <rPh sb="9" eb="11">
      <t>ガッコウ</t>
    </rPh>
    <rPh sb="12" eb="14">
      <t>ジョウキョウ</t>
    </rPh>
    <rPh sb="15" eb="16">
      <t>ア</t>
    </rPh>
    <rPh sb="19" eb="21">
      <t>カイサイ</t>
    </rPh>
    <rPh sb="34" eb="36">
      <t>シンパイ</t>
    </rPh>
    <rPh sb="37" eb="38">
      <t>テン</t>
    </rPh>
    <rPh sb="46" eb="48">
      <t>キガル</t>
    </rPh>
    <rPh sb="50" eb="52">
      <t>ソウダン</t>
    </rPh>
    <phoneticPr fontId="1"/>
  </si>
  <si>
    <t>一部条件を満たしていない場合でも対応可能な場合がありますので、実施校の状況に応じて対応が可能です。</t>
    <rPh sb="0" eb="4">
      <t>イチブジョウケン</t>
    </rPh>
    <rPh sb="5" eb="6">
      <t>ミ</t>
    </rPh>
    <rPh sb="12" eb="14">
      <t>バアイ</t>
    </rPh>
    <rPh sb="16" eb="18">
      <t>タイオウ</t>
    </rPh>
    <rPh sb="18" eb="20">
      <t>カノウ</t>
    </rPh>
    <rPh sb="21" eb="23">
      <t>バアイ</t>
    </rPh>
    <rPh sb="31" eb="33">
      <t>ジッシ</t>
    </rPh>
    <rPh sb="33" eb="34">
      <t>コウ</t>
    </rPh>
    <rPh sb="35" eb="37">
      <t>ジョウキョウ</t>
    </rPh>
    <rPh sb="38" eb="39">
      <t>オウ</t>
    </rPh>
    <rPh sb="41" eb="43">
      <t>タイオウ</t>
    </rPh>
    <rPh sb="44" eb="46">
      <t>カノウ</t>
    </rPh>
    <phoneticPr fontId="1"/>
  </si>
  <si>
    <t>応相談</t>
  </si>
  <si>
    <t>【吹奏楽・管弦楽・合唱など部員の皆さんとの共演を選択された場合】共演部分のリハーサル</t>
    <rPh sb="1" eb="4">
      <t>スイソウガク</t>
    </rPh>
    <rPh sb="24" eb="26">
      <t>センタク</t>
    </rPh>
    <rPh sb="29" eb="31">
      <t>バアイ</t>
    </rPh>
    <rPh sb="32" eb="36">
      <t>キョウエンブブン</t>
    </rPh>
    <phoneticPr fontId="1"/>
  </si>
  <si>
    <t>本公演前日までの1時限</t>
    <rPh sb="0" eb="1">
      <t>ホン</t>
    </rPh>
    <rPh sb="1" eb="3">
      <t>コウエン</t>
    </rPh>
    <rPh sb="3" eb="5">
      <t>ゼンジツ</t>
    </rPh>
    <rPh sb="9" eb="11">
      <t>ジゲン</t>
    </rPh>
    <phoneticPr fontId="1"/>
  </si>
  <si>
    <t>【「全校合唱での共演」または「吹奏楽・管弦楽・合唱など部員の皆さんとの共演」を選択された場合】共演曲の練習</t>
    <rPh sb="2" eb="6">
      <t>ゼンコウガッショウ</t>
    </rPh>
    <rPh sb="8" eb="10">
      <t>キョウエン</t>
    </rPh>
    <rPh sb="15" eb="18">
      <t>スイソウガク</t>
    </rPh>
    <rPh sb="39" eb="41">
      <t>センタク</t>
    </rPh>
    <rPh sb="44" eb="46">
      <t>バアイ</t>
    </rPh>
    <rPh sb="47" eb="49">
      <t>キョウエン</t>
    </rPh>
    <rPh sb="49" eb="50">
      <t>キョク</t>
    </rPh>
    <rPh sb="51" eb="53">
      <t>レンシュウ</t>
    </rPh>
    <phoneticPr fontId="1"/>
  </si>
  <si>
    <t>【校歌など合唱共演をご希望で先生方が指揮を担当する場合】共演部分の指揮のリハーサル</t>
    <rPh sb="1" eb="3">
      <t>コウカ</t>
    </rPh>
    <rPh sb="5" eb="7">
      <t>ガッショウ</t>
    </rPh>
    <rPh sb="7" eb="9">
      <t>キョウエン</t>
    </rPh>
    <rPh sb="11" eb="13">
      <t>キボウ</t>
    </rPh>
    <rPh sb="14" eb="17">
      <t>センセイガタ</t>
    </rPh>
    <rPh sb="18" eb="20">
      <t>シキ</t>
    </rPh>
    <rPh sb="21" eb="23">
      <t>タントウ</t>
    </rPh>
    <rPh sb="25" eb="27">
      <t>バアイ</t>
    </rPh>
    <rPh sb="28" eb="32">
      <t>キョウエンブブン</t>
    </rPh>
    <rPh sb="33" eb="35">
      <t>シキ</t>
    </rPh>
    <phoneticPr fontId="1"/>
  </si>
  <si>
    <t>45分程度（各校の状況に応じて）</t>
    <rPh sb="2" eb="3">
      <t>フン</t>
    </rPh>
    <rPh sb="3" eb="5">
      <t>テイド</t>
    </rPh>
    <rPh sb="6" eb="8">
      <t>カクコウ</t>
    </rPh>
    <rPh sb="9" eb="11">
      <t>ジョウキョウ</t>
    </rPh>
    <rPh sb="12" eb="13">
      <t>オウ</t>
    </rPh>
    <phoneticPr fontId="1"/>
  </si>
  <si>
    <t>共演を行う全児童・生徒の参加をお願いしております</t>
    <rPh sb="0" eb="2">
      <t>キョウエン</t>
    </rPh>
    <rPh sb="3" eb="4">
      <t>オコナ</t>
    </rPh>
    <rPh sb="5" eb="6">
      <t>ゼン</t>
    </rPh>
    <rPh sb="6" eb="8">
      <t>ジドウ</t>
    </rPh>
    <rPh sb="9" eb="11">
      <t>セイト</t>
    </rPh>
    <rPh sb="12" eb="14">
      <t>サンカ</t>
    </rPh>
    <rPh sb="16" eb="17">
      <t>ネガ</t>
    </rPh>
    <phoneticPr fontId="1"/>
  </si>
  <si>
    <t>会場や搬入間口の写真を撮っていただけますと幸いです</t>
    <rPh sb="0" eb="2">
      <t>カイジョウ</t>
    </rPh>
    <rPh sb="3" eb="5">
      <t>ハンニュウ</t>
    </rPh>
    <rPh sb="5" eb="7">
      <t>マグチ</t>
    </rPh>
    <rPh sb="8" eb="10">
      <t>シャシン</t>
    </rPh>
    <rPh sb="11" eb="12">
      <t>ト</t>
    </rPh>
    <rPh sb="21" eb="22">
      <t>サイワ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</si>
</sst>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10.5"/>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5" borderId="5" xfId="0" applyFont="1" applyFill="1" applyBorder="1" applyAlignment="1">
      <alignment horizontal="center"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103047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774643"/>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3225995"/>
          <a:ext cx="827858" cy="202561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87915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18</xdr:col>
      <xdr:colOff>48589</xdr:colOff>
      <xdr:row>94</xdr:row>
      <xdr:rowOff>17687</xdr:rowOff>
    </xdr:from>
    <xdr:to>
      <xdr:col>20</xdr:col>
      <xdr:colOff>18427</xdr:colOff>
      <xdr:row>99</xdr:row>
      <xdr:rowOff>54544</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12073902" y="28961781"/>
          <a:ext cx="1065213" cy="119176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25</xdr:col>
      <xdr:colOff>661134</xdr:colOff>
      <xdr:row>82</xdr:row>
      <xdr:rowOff>211392</xdr:rowOff>
    </xdr:from>
    <xdr:to>
      <xdr:col>32</xdr:col>
      <xdr:colOff>524549</xdr:colOff>
      <xdr:row>87</xdr:row>
      <xdr:rowOff>57831</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6520259" y="26297986"/>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5375521"/>
          <a:ext cx="873573" cy="644862"/>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87224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87224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87224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3145332"/>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2414192"/>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201431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59153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377855</xdr:colOff>
      <xdr:row>60</xdr:row>
      <xdr:rowOff>100359</xdr:rowOff>
    </xdr:from>
    <xdr:to>
      <xdr:col>8</xdr:col>
      <xdr:colOff>535781</xdr:colOff>
      <xdr:row>67</xdr:row>
      <xdr:rowOff>197689</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2228940" y="21324934"/>
          <a:ext cx="4291416" cy="168782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スペースの確保が必要です</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l"/>
          <a:r>
            <a:rPr kumimoji="1" lang="ja-JP" altLang="en-US" sz="1100">
              <a:solidFill>
                <a:schemeClr val="bg2">
                  <a:lumMod val="25000"/>
                </a:schemeClr>
              </a:solidFill>
            </a:rPr>
            <a:t>　　　　　</a:t>
          </a:r>
          <a:r>
            <a:rPr kumimoji="1" lang="ja-JP" altLang="en-US" sz="1050">
              <a:solidFill>
                <a:schemeClr val="bg2">
                  <a:lumMod val="25000"/>
                </a:schemeClr>
              </a:solidFill>
            </a:rPr>
            <a:t>　緞帳で仕切れる場合に</a:t>
          </a:r>
          <a:endParaRPr kumimoji="1" lang="en-US" altLang="ja-JP" sz="1050">
            <a:solidFill>
              <a:schemeClr val="bg2">
                <a:lumMod val="25000"/>
              </a:schemeClr>
            </a:solidFill>
          </a:endParaRPr>
        </a:p>
        <a:p>
          <a:pPr algn="l"/>
          <a:r>
            <a:rPr kumimoji="1" lang="ja-JP" altLang="en-US" sz="1050">
              <a:solidFill>
                <a:schemeClr val="bg2">
                  <a:lumMod val="25000"/>
                </a:schemeClr>
              </a:solidFill>
            </a:rPr>
            <a:t>　　　　　　舞台上を出演者の待機スペースとして使用します</a:t>
          </a:r>
          <a:endParaRPr kumimoji="1" lang="en-US" altLang="ja-JP" sz="1050">
            <a:solidFill>
              <a:schemeClr val="bg2">
                <a:lumMod val="25000"/>
              </a:schemeClr>
            </a:solidFill>
          </a:endParaRPr>
        </a:p>
        <a:p>
          <a:pPr algn="l"/>
          <a:endParaRPr kumimoji="1" lang="en-US" altLang="ja-JP" sz="1050">
            <a:solidFill>
              <a:schemeClr val="bg2">
                <a:lumMod val="25000"/>
              </a:schemeClr>
            </a:solidFill>
          </a:endParaRPr>
        </a:p>
        <a:p>
          <a:pPr algn="l"/>
          <a:r>
            <a:rPr kumimoji="1" lang="ja-JP" altLang="en-US" sz="1050">
              <a:solidFill>
                <a:schemeClr val="bg2">
                  <a:lumMod val="25000"/>
                </a:schemeClr>
              </a:solidFill>
            </a:rPr>
            <a:t>　　　　　　</a:t>
          </a:r>
          <a:r>
            <a:rPr kumimoji="1" lang="en-US" altLang="ja-JP" sz="1050">
              <a:solidFill>
                <a:schemeClr val="bg2">
                  <a:lumMod val="25000"/>
                </a:schemeClr>
              </a:solidFill>
            </a:rPr>
            <a:t>【</a:t>
          </a:r>
          <a:r>
            <a:rPr kumimoji="1" lang="ja-JP" altLang="en-US" sz="1050">
              <a:solidFill>
                <a:schemeClr val="bg2">
                  <a:lumMod val="25000"/>
                </a:schemeClr>
              </a:solidFill>
            </a:rPr>
            <a:t>お借りしたいもの</a:t>
          </a:r>
          <a:r>
            <a:rPr kumimoji="1" lang="en-US" altLang="ja-JP" sz="1050">
              <a:solidFill>
                <a:schemeClr val="bg2">
                  <a:lumMod val="25000"/>
                </a:schemeClr>
              </a:solidFill>
            </a:rPr>
            <a:t>】</a:t>
          </a:r>
        </a:p>
        <a:p>
          <a:pPr algn="l"/>
          <a:r>
            <a:rPr kumimoji="1" lang="ja-JP" altLang="en-US" sz="1050">
              <a:solidFill>
                <a:schemeClr val="bg2">
                  <a:lumMod val="25000"/>
                </a:schemeClr>
              </a:solidFill>
            </a:rPr>
            <a:t>　　　　　　・長テーブル　　</a:t>
          </a:r>
          <a:r>
            <a:rPr kumimoji="1" lang="ja-JP" altLang="en-US" sz="1050" baseline="0">
              <a:solidFill>
                <a:schemeClr val="bg2">
                  <a:lumMod val="25000"/>
                </a:schemeClr>
              </a:solidFill>
            </a:rPr>
            <a:t>  </a:t>
          </a:r>
          <a:r>
            <a:rPr kumimoji="1" lang="en-US" altLang="ja-JP" sz="1050">
              <a:solidFill>
                <a:schemeClr val="bg2">
                  <a:lumMod val="25000"/>
                </a:schemeClr>
              </a:solidFill>
            </a:rPr>
            <a:t>4</a:t>
          </a:r>
          <a:r>
            <a:rPr kumimoji="1" lang="ja-JP" altLang="en-US" sz="1050">
              <a:solidFill>
                <a:schemeClr val="bg2">
                  <a:lumMod val="25000"/>
                </a:schemeClr>
              </a:solidFill>
            </a:rPr>
            <a:t>台程度</a:t>
          </a:r>
          <a:endParaRPr kumimoji="1" lang="en-US" altLang="ja-JP" sz="1050">
            <a:solidFill>
              <a:schemeClr val="bg2">
                <a:lumMod val="25000"/>
              </a:schemeClr>
            </a:solidFill>
          </a:endParaRPr>
        </a:p>
        <a:p>
          <a:pPr algn="l"/>
          <a:r>
            <a:rPr kumimoji="1" lang="ja-JP" altLang="en-US" sz="1050">
              <a:solidFill>
                <a:schemeClr val="bg2">
                  <a:lumMod val="25000"/>
                </a:schemeClr>
              </a:solidFill>
            </a:rPr>
            <a:t>　　　　　　・演奏者用イス　</a:t>
          </a:r>
          <a:r>
            <a:rPr kumimoji="1" lang="en-US" altLang="ja-JP" sz="1050">
              <a:solidFill>
                <a:schemeClr val="bg2">
                  <a:lumMod val="25000"/>
                </a:schemeClr>
              </a:solidFill>
            </a:rPr>
            <a:t>16</a:t>
          </a:r>
          <a:r>
            <a:rPr kumimoji="1" lang="ja-JP" altLang="en-US" sz="1050">
              <a:solidFill>
                <a:schemeClr val="bg2">
                  <a:lumMod val="25000"/>
                </a:schemeClr>
              </a:solidFill>
            </a:rPr>
            <a:t>脚</a:t>
          </a:r>
        </a:p>
      </xdr:txBody>
    </xdr:sp>
    <xdr:clientData/>
  </xdr:twoCellAnchor>
  <xdr:twoCellAnchor>
    <xdr:from>
      <xdr:col>28</xdr:col>
      <xdr:colOff>528815</xdr:colOff>
      <xdr:row>70</xdr:row>
      <xdr:rowOff>98279</xdr:rowOff>
    </xdr:from>
    <xdr:to>
      <xdr:col>30</xdr:col>
      <xdr:colOff>142874</xdr:colOff>
      <xdr:row>80</xdr:row>
      <xdr:rowOff>188926</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18459628" y="23422623"/>
          <a:ext cx="995184"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650322</xdr:colOff>
      <xdr:row>64</xdr:row>
      <xdr:rowOff>214313</xdr:rowOff>
    </xdr:from>
    <xdr:to>
      <xdr:col>10</xdr:col>
      <xdr:colOff>669855</xdr:colOff>
      <xdr:row>66</xdr:row>
      <xdr:rowOff>38247</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rot="1865172">
          <a:off x="6634897" y="22337473"/>
          <a:ext cx="1672930" cy="273227"/>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100959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87379</xdr:colOff>
      <xdr:row>57</xdr:row>
      <xdr:rowOff>225596</xdr:rowOff>
    </xdr:from>
    <xdr:to>
      <xdr:col>14</xdr:col>
      <xdr:colOff>345799</xdr:colOff>
      <xdr:row>61</xdr:row>
      <xdr:rowOff>9500</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826567" y="20632909"/>
          <a:ext cx="1353795" cy="61734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3</xdr:col>
      <xdr:colOff>201760</xdr:colOff>
      <xdr:row>91</xdr:row>
      <xdr:rowOff>4863</xdr:rowOff>
    </xdr:from>
    <xdr:ext cx="4506825" cy="792525"/>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2052845" y="28283330"/>
          <a:ext cx="4506825" cy="792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メイリオ" panose="020B0604030504040204" pitchFamily="50" charset="-128"/>
              <a:ea typeface="メイリオ" panose="020B0604030504040204" pitchFamily="50" charset="-128"/>
            </a:rPr>
            <a:t>使用する会場の実情に合わせて、会場を横向きに使用して公演を実施することも可能です</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30839</xdr:colOff>
      <xdr:row>97</xdr:row>
      <xdr:rowOff>81002</xdr:rowOff>
    </xdr:from>
    <xdr:to>
      <xdr:col>9</xdr:col>
      <xdr:colOff>166688</xdr:colOff>
      <xdr:row>102</xdr:row>
      <xdr:rowOff>59531</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5233870" y="29703752"/>
          <a:ext cx="1802724" cy="9548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ハイエース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57978</xdr:rowOff>
    </xdr:from>
    <xdr:to>
      <xdr:col>1</xdr:col>
      <xdr:colOff>226219</xdr:colOff>
      <xdr:row>67</xdr:row>
      <xdr:rowOff>107155</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2528" y="20846291"/>
          <a:ext cx="226097" cy="187083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11907</xdr:colOff>
      <xdr:row>67</xdr:row>
      <xdr:rowOff>190499</xdr:rowOff>
    </xdr:from>
    <xdr:to>
      <xdr:col>1</xdr:col>
      <xdr:colOff>203107</xdr:colOff>
      <xdr:row>96</xdr:row>
      <xdr:rowOff>169068</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14313" y="22800468"/>
          <a:ext cx="191200" cy="676513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21712</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148868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1083258"/>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14</xdr:col>
      <xdr:colOff>273843</xdr:colOff>
      <xdr:row>73</xdr:row>
      <xdr:rowOff>150634</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10108406" y="241893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21</xdr:col>
      <xdr:colOff>72463</xdr:colOff>
      <xdr:row>97</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3740838" y="2964620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8</xdr:col>
      <xdr:colOff>821531</xdr:colOff>
      <xdr:row>59</xdr:row>
      <xdr:rowOff>53946</xdr:rowOff>
    </xdr:from>
    <xdr:to>
      <xdr:col>10</xdr:col>
      <xdr:colOff>607218</xdr:colOff>
      <xdr:row>62</xdr:row>
      <xdr:rowOff>142875</xdr:rowOff>
    </xdr:to>
    <xdr:sp macro="" textlink="">
      <xdr:nvSpPr>
        <xdr:cNvPr id="96" name="テキスト ボックス 95">
          <a:extLst>
            <a:ext uri="{FF2B5EF4-FFF2-40B4-BE49-F238E27FC236}">
              <a16:creationId xmlns:a16="http://schemas.microsoft.com/office/drawing/2014/main" id="{950E0074-4440-4FAE-9D35-16169D70C84E}"/>
            </a:ext>
          </a:extLst>
        </xdr:cNvPr>
        <xdr:cNvSpPr txBox="1"/>
      </xdr:nvSpPr>
      <xdr:spPr>
        <a:xfrm>
          <a:off x="6858000" y="20842259"/>
          <a:ext cx="1452562" cy="7675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chemeClr val="bg2">
                  <a:lumMod val="25000"/>
                </a:schemeClr>
              </a:solidFill>
            </a:rPr>
            <a:t>楽器ケース置き場として使用します</a:t>
          </a:r>
          <a:endParaRPr kumimoji="1" lang="en-US" altLang="ja-JP" sz="1100">
            <a:solidFill>
              <a:schemeClr val="bg2">
                <a:lumMod val="25000"/>
              </a:schemeClr>
            </a:solidFill>
          </a:endParaRPr>
        </a:p>
        <a:p>
          <a:pPr algn="l"/>
          <a:r>
            <a:rPr kumimoji="1" lang="ja-JP" altLang="en-US" sz="1100">
              <a:solidFill>
                <a:schemeClr val="bg2">
                  <a:lumMod val="25000"/>
                </a:schemeClr>
              </a:solidFill>
            </a:rPr>
            <a:t>（相談可）</a:t>
          </a:r>
        </a:p>
      </xdr:txBody>
    </xdr:sp>
    <xdr:clientData/>
  </xdr:twoCellAnchor>
  <xdr:twoCellAnchor>
    <xdr:from>
      <xdr:col>1</xdr:col>
      <xdr:colOff>302660</xdr:colOff>
      <xdr:row>64</xdr:row>
      <xdr:rowOff>211931</xdr:rowOff>
    </xdr:from>
    <xdr:to>
      <xdr:col>3</xdr:col>
      <xdr:colOff>322193</xdr:colOff>
      <xdr:row>66</xdr:row>
      <xdr:rowOff>35865</xdr:rowOff>
    </xdr:to>
    <xdr:grpSp>
      <xdr:nvGrpSpPr>
        <xdr:cNvPr id="100" name="グループ化 99">
          <a:extLst>
            <a:ext uri="{FF2B5EF4-FFF2-40B4-BE49-F238E27FC236}">
              <a16:creationId xmlns:a16="http://schemas.microsoft.com/office/drawing/2014/main" id="{4452EA56-8C6F-4705-9721-D2CCF20EB32D}"/>
            </a:ext>
          </a:extLst>
        </xdr:cNvPr>
        <xdr:cNvGrpSpPr/>
      </xdr:nvGrpSpPr>
      <xdr:grpSpPr>
        <a:xfrm rot="19734828" flipH="1">
          <a:off x="500349" y="22335091"/>
          <a:ext cx="1672929" cy="273227"/>
          <a:chOff x="13749130" y="11015869"/>
          <a:chExt cx="1540566" cy="275717"/>
        </a:xfrm>
      </xdr:grpSpPr>
      <xdr:cxnSp macro="">
        <xdr:nvCxnSpPr>
          <xdr:cNvPr id="101" name="直線矢印コネクタ 100">
            <a:extLst>
              <a:ext uri="{FF2B5EF4-FFF2-40B4-BE49-F238E27FC236}">
                <a16:creationId xmlns:a16="http://schemas.microsoft.com/office/drawing/2014/main" id="{04D30268-9825-BE1C-88BA-3C0EC61EE32E}"/>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06B05A5F-32AA-0EF0-EA48-436A1BBD8085}"/>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zoomScale="106" zoomScaleNormal="106" workbookViewId="0">
      <selection activeCell="K73" sqref="K7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200</v>
      </c>
      <c r="D2" s="27" t="s">
        <v>5</v>
      </c>
      <c r="E2" s="29" t="str">
        <f>VLOOKUP($C$2,'R7_制作団体一覧'!A:H,2,FALSE)</f>
        <v>音楽</v>
      </c>
      <c r="F2" s="26" t="s">
        <v>2</v>
      </c>
      <c r="G2" s="30" t="str">
        <f>VLOOKUP($C$2,'R7_制作団体一覧'!A:H,3,FALSE)</f>
        <v>オーケストラ等</v>
      </c>
      <c r="H2" s="27" t="s">
        <v>20</v>
      </c>
      <c r="I2" s="29" t="str">
        <f>VLOOKUP($C$2,'R7_制作団体一覧'!A:H,5,FALSE)</f>
        <v>C区分</v>
      </c>
      <c r="J2" s="27" t="s">
        <v>3</v>
      </c>
      <c r="K2" s="29" t="str">
        <f>VLOOKUP($C$2,'R7_制作団体一覧'!A:H,6,FALSE)</f>
        <v>G</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ブリッツフィルハーモニックウインズ</v>
      </c>
      <c r="D3" s="97"/>
      <c r="E3" s="97"/>
      <c r="F3" s="97"/>
      <c r="G3" s="27" t="s">
        <v>4</v>
      </c>
      <c r="H3" s="98" t="str">
        <f>VLOOKUP($C$2,'R7_制作団体一覧'!A:H,7,FALSE)</f>
        <v>一般社団法人ブリッツフィルハーモニックウインズ</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7</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617</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613</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614</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616</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9"/>
      <c r="E17" s="123" t="s">
        <v>625</v>
      </c>
      <c r="F17" s="124"/>
      <c r="G17" s="140" t="s">
        <v>53</v>
      </c>
      <c r="H17" s="141"/>
      <c r="I17" s="141"/>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9"/>
      <c r="E18" s="142" t="s">
        <v>615</v>
      </c>
      <c r="F18" s="143"/>
      <c r="G18" s="44" t="s">
        <v>56</v>
      </c>
      <c r="H18" s="45">
        <v>1</v>
      </c>
      <c r="I18" s="46" t="s">
        <v>57</v>
      </c>
      <c r="J18" s="122"/>
      <c r="K18" s="144"/>
      <c r="L18" s="24"/>
      <c r="M18" s="43"/>
      <c r="N18" s="43"/>
      <c r="O18" s="43"/>
      <c r="P18" s="43"/>
      <c r="Q18" s="43"/>
      <c r="R18" s="43"/>
      <c r="S18" s="43"/>
      <c r="T18" s="43"/>
      <c r="U18" s="43"/>
      <c r="V18" s="43"/>
      <c r="W18" s="43"/>
      <c r="X18" s="43"/>
      <c r="Y18" s="43"/>
      <c r="Z18" s="43"/>
    </row>
    <row r="19" spans="1:26" ht="27.95" customHeight="1" x14ac:dyDescent="0.15">
      <c r="A19" s="23"/>
      <c r="B19" s="145" t="s">
        <v>59</v>
      </c>
      <c r="C19" s="146"/>
      <c r="D19" s="147"/>
      <c r="E19" s="61" t="s">
        <v>54</v>
      </c>
      <c r="F19" s="62">
        <v>1.7</v>
      </c>
      <c r="G19" s="63" t="s">
        <v>40</v>
      </c>
      <c r="H19" s="64" t="s">
        <v>55</v>
      </c>
      <c r="I19" s="62">
        <v>4.7</v>
      </c>
      <c r="J19" s="148" t="s">
        <v>40</v>
      </c>
      <c r="K19" s="149"/>
      <c r="L19" s="23"/>
      <c r="M19" s="43"/>
      <c r="N19" s="43"/>
      <c r="O19" s="43"/>
      <c r="P19" s="43"/>
      <c r="Q19" s="43"/>
      <c r="R19" s="43"/>
      <c r="S19" s="43"/>
      <c r="T19" s="43"/>
      <c r="U19" s="43"/>
      <c r="V19" s="43"/>
      <c r="W19" s="43"/>
      <c r="X19" s="43"/>
      <c r="Y19" s="43"/>
      <c r="Z19" s="43"/>
    </row>
    <row r="20" spans="1:26" ht="51" customHeight="1" x14ac:dyDescent="0.15">
      <c r="A20" s="23"/>
      <c r="B20" s="145" t="s">
        <v>461</v>
      </c>
      <c r="C20" s="146"/>
      <c r="D20" s="147"/>
      <c r="E20" s="153" t="s">
        <v>624</v>
      </c>
      <c r="F20" s="154"/>
      <c r="G20" s="154"/>
      <c r="H20" s="154"/>
      <c r="I20" s="154"/>
      <c r="J20" s="154"/>
      <c r="K20" s="155"/>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616</v>
      </c>
      <c r="F25" s="152"/>
      <c r="G25" s="152"/>
      <c r="H25" s="152"/>
      <c r="I25" s="152"/>
      <c r="J25" s="152"/>
      <c r="K25" s="152"/>
      <c r="L25" s="21"/>
      <c r="M25" s="43"/>
      <c r="N25" s="43"/>
      <c r="O25" s="43"/>
      <c r="P25" s="43"/>
      <c r="Q25" s="43"/>
      <c r="R25" s="43"/>
      <c r="S25" s="43"/>
      <c r="T25" s="43"/>
      <c r="U25" s="43"/>
      <c r="V25" s="43"/>
      <c r="W25" s="43"/>
      <c r="X25" s="43"/>
      <c r="Y25" s="43"/>
      <c r="Z25" s="43"/>
    </row>
    <row r="26" spans="1:26" ht="41.25" customHeight="1" x14ac:dyDescent="0.15">
      <c r="A26" s="21"/>
      <c r="B26" s="135" t="s">
        <v>95</v>
      </c>
      <c r="C26" s="135"/>
      <c r="D26" s="135"/>
      <c r="E26" s="136" t="s">
        <v>632</v>
      </c>
      <c r="F26" s="137"/>
      <c r="G26" s="137"/>
      <c r="H26" s="137"/>
      <c r="I26" s="137"/>
      <c r="J26" s="137"/>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7" t="s">
        <v>467</v>
      </c>
      <c r="C32" s="168"/>
      <c r="D32" s="168"/>
      <c r="E32" s="168"/>
      <c r="F32" s="169"/>
      <c r="G32" s="170" t="s">
        <v>468</v>
      </c>
      <c r="H32" s="171"/>
      <c r="I32" s="171"/>
      <c r="J32" s="171"/>
      <c r="K32" s="172"/>
      <c r="L32" s="19"/>
      <c r="M32" s="43"/>
      <c r="N32" s="43"/>
      <c r="O32" s="43"/>
      <c r="P32" s="43"/>
      <c r="Q32" s="43"/>
      <c r="R32" s="43"/>
      <c r="S32" s="43"/>
      <c r="T32" s="43"/>
      <c r="U32" s="43"/>
      <c r="V32" s="43"/>
      <c r="W32" s="43"/>
      <c r="X32" s="43"/>
      <c r="Y32" s="43"/>
      <c r="Z32" s="43"/>
    </row>
    <row r="33" spans="1:26" ht="55.5" customHeight="1" x14ac:dyDescent="0.15">
      <c r="B33" s="41">
        <v>1</v>
      </c>
      <c r="C33" s="173" t="s">
        <v>623</v>
      </c>
      <c r="D33" s="174"/>
      <c r="E33" s="174"/>
      <c r="F33" s="174"/>
      <c r="G33" s="175"/>
      <c r="H33" s="175"/>
      <c r="I33" s="175"/>
      <c r="J33" s="175"/>
      <c r="K33" s="175"/>
      <c r="L33" s="21"/>
      <c r="M33" s="43"/>
      <c r="N33" s="43"/>
      <c r="O33" s="43"/>
      <c r="P33" s="43"/>
      <c r="Q33" s="43"/>
      <c r="R33" s="43"/>
      <c r="S33" s="43"/>
      <c r="T33" s="43"/>
      <c r="U33" s="43"/>
      <c r="V33" s="43"/>
      <c r="W33" s="43"/>
      <c r="X33" s="43"/>
      <c r="Y33" s="43"/>
      <c r="Z33" s="43"/>
    </row>
    <row r="34" spans="1:26" ht="36.75" customHeight="1" x14ac:dyDescent="0.15">
      <c r="B34" s="41">
        <v>2</v>
      </c>
      <c r="C34" s="173"/>
      <c r="D34" s="174"/>
      <c r="E34" s="174"/>
      <c r="F34" s="174"/>
      <c r="G34" s="175"/>
      <c r="H34" s="175"/>
      <c r="I34" s="175"/>
      <c r="J34" s="175"/>
      <c r="K34" s="175"/>
      <c r="L34" s="21"/>
      <c r="M34" s="43"/>
      <c r="N34" s="43"/>
      <c r="O34" s="43"/>
      <c r="P34" s="43"/>
      <c r="Q34" s="43"/>
      <c r="R34" s="43"/>
      <c r="S34" s="43"/>
      <c r="T34" s="43"/>
      <c r="U34" s="43"/>
      <c r="V34" s="43"/>
      <c r="W34" s="43"/>
      <c r="X34" s="43"/>
      <c r="Y34" s="43"/>
      <c r="Z34" s="43"/>
    </row>
    <row r="35" spans="1:26" ht="36.75" customHeight="1" x14ac:dyDescent="0.15">
      <c r="B35" s="41">
        <v>3</v>
      </c>
      <c r="C35" s="173"/>
      <c r="D35" s="174"/>
      <c r="E35" s="174"/>
      <c r="F35" s="174"/>
      <c r="G35" s="175"/>
      <c r="H35" s="175"/>
      <c r="I35" s="175"/>
      <c r="J35" s="175"/>
      <c r="K35" s="175"/>
      <c r="L35" s="21"/>
      <c r="M35" s="43"/>
      <c r="N35" s="43"/>
      <c r="O35" s="43"/>
      <c r="P35" s="43"/>
      <c r="Q35" s="43"/>
      <c r="R35" s="43"/>
      <c r="S35" s="43"/>
      <c r="T35" s="43"/>
      <c r="U35" s="43"/>
      <c r="V35" s="43"/>
      <c r="W35" s="43"/>
      <c r="X35" s="43"/>
      <c r="Y35" s="43"/>
      <c r="Z35" s="43"/>
    </row>
    <row r="36" spans="1:26" ht="36.75" hidden="1" customHeight="1" x14ac:dyDescent="0.15">
      <c r="B36" s="41">
        <v>4</v>
      </c>
      <c r="C36" s="173"/>
      <c r="D36" s="174"/>
      <c r="E36" s="174"/>
      <c r="F36" s="174"/>
      <c r="G36" s="175"/>
      <c r="H36" s="175"/>
      <c r="I36" s="175"/>
      <c r="J36" s="175"/>
      <c r="K36" s="175"/>
      <c r="L36" s="23"/>
      <c r="M36" s="43"/>
      <c r="N36" s="43"/>
      <c r="O36" s="43"/>
      <c r="P36" s="43"/>
      <c r="Q36" s="43"/>
      <c r="R36" s="43"/>
      <c r="S36" s="43"/>
      <c r="T36" s="43"/>
      <c r="U36" s="43"/>
      <c r="V36" s="43"/>
      <c r="W36" s="43"/>
      <c r="X36" s="43"/>
      <c r="Y36" s="43"/>
      <c r="Z36" s="43"/>
    </row>
    <row r="37" spans="1:26" ht="36.75" hidden="1" customHeight="1" x14ac:dyDescent="0.15">
      <c r="B37" s="41">
        <v>5</v>
      </c>
      <c r="C37" s="173"/>
      <c r="D37" s="174"/>
      <c r="E37" s="174"/>
      <c r="F37" s="174"/>
      <c r="G37" s="175"/>
      <c r="H37" s="175"/>
      <c r="I37" s="175"/>
      <c r="J37" s="175"/>
      <c r="K37" s="17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8" t="s">
        <v>433</v>
      </c>
      <c r="E46" s="159"/>
      <c r="F46" s="103" t="s">
        <v>431</v>
      </c>
      <c r="G46" s="160"/>
      <c r="H46" s="103" t="s">
        <v>432</v>
      </c>
      <c r="I46" s="160"/>
      <c r="J46" s="103" t="s">
        <v>434</v>
      </c>
      <c r="K46" s="160"/>
      <c r="L46" s="21"/>
      <c r="M46" s="43"/>
      <c r="N46" s="43"/>
      <c r="O46" s="43"/>
      <c r="P46" s="43"/>
      <c r="Q46" s="43"/>
      <c r="R46" s="43"/>
      <c r="S46" s="43"/>
      <c r="T46" s="43"/>
      <c r="U46" s="43"/>
      <c r="V46" s="43"/>
      <c r="W46" s="43"/>
      <c r="X46" s="43"/>
      <c r="Y46" s="43"/>
      <c r="Z46" s="43"/>
    </row>
    <row r="47" spans="1:26" ht="99.75" customHeight="1" x14ac:dyDescent="0.15">
      <c r="A47" s="21"/>
      <c r="B47" s="73" t="s">
        <v>429</v>
      </c>
      <c r="C47" s="82" t="s">
        <v>435</v>
      </c>
      <c r="D47" s="161" t="s">
        <v>630</v>
      </c>
      <c r="E47" s="162"/>
      <c r="F47" s="163" t="s">
        <v>627</v>
      </c>
      <c r="G47" s="164"/>
      <c r="H47" s="165" t="s">
        <v>628</v>
      </c>
      <c r="I47" s="166"/>
      <c r="J47" s="165"/>
      <c r="K47" s="166"/>
      <c r="L47" s="21"/>
      <c r="M47" s="43"/>
      <c r="N47" s="43"/>
      <c r="O47" s="43"/>
      <c r="P47" s="43"/>
      <c r="Q47" s="43"/>
      <c r="R47" s="43"/>
      <c r="S47" s="43"/>
      <c r="T47" s="43"/>
      <c r="U47" s="43"/>
      <c r="V47" s="43"/>
      <c r="W47" s="43"/>
      <c r="X47" s="43"/>
      <c r="Y47" s="43"/>
      <c r="Z47" s="43"/>
    </row>
    <row r="48" spans="1:26" ht="80.45" customHeight="1" x14ac:dyDescent="0.15">
      <c r="A48" s="21"/>
      <c r="B48" s="73" t="s">
        <v>429</v>
      </c>
      <c r="C48" s="82" t="s">
        <v>435</v>
      </c>
      <c r="D48" s="161" t="s">
        <v>619</v>
      </c>
      <c r="E48" s="162"/>
      <c r="F48" s="163" t="s">
        <v>618</v>
      </c>
      <c r="G48" s="164"/>
      <c r="H48" s="165" t="s">
        <v>626</v>
      </c>
      <c r="I48" s="166"/>
      <c r="J48" s="165" t="s">
        <v>631</v>
      </c>
      <c r="K48" s="166"/>
      <c r="L48" s="21"/>
      <c r="M48" s="43"/>
      <c r="N48" s="43"/>
      <c r="O48" s="43"/>
      <c r="P48" s="43"/>
      <c r="Q48" s="43"/>
      <c r="R48" s="43"/>
      <c r="S48" s="43"/>
      <c r="T48" s="43"/>
      <c r="U48" s="43"/>
      <c r="V48" s="43"/>
      <c r="W48" s="43"/>
      <c r="X48" s="43"/>
      <c r="Y48" s="43"/>
      <c r="Z48" s="43"/>
    </row>
    <row r="49" spans="1:26" ht="80.45" customHeight="1" x14ac:dyDescent="0.15">
      <c r="A49" s="21"/>
      <c r="B49" s="73" t="s">
        <v>429</v>
      </c>
      <c r="C49" s="82" t="s">
        <v>621</v>
      </c>
      <c r="D49" s="161" t="s">
        <v>620</v>
      </c>
      <c r="E49" s="162"/>
      <c r="F49" s="163" t="s">
        <v>618</v>
      </c>
      <c r="G49" s="164"/>
      <c r="H49" s="165" t="s">
        <v>629</v>
      </c>
      <c r="I49" s="166"/>
      <c r="J49" s="165" t="s">
        <v>622</v>
      </c>
      <c r="K49" s="166"/>
      <c r="L49" s="21"/>
      <c r="M49" s="43"/>
      <c r="N49" s="43"/>
      <c r="O49" s="43"/>
      <c r="P49" s="43"/>
      <c r="Q49" s="43"/>
      <c r="R49" s="43"/>
      <c r="S49" s="43"/>
      <c r="T49" s="43"/>
      <c r="U49" s="43"/>
      <c r="V49" s="43"/>
      <c r="W49" s="43"/>
      <c r="X49" s="43"/>
      <c r="Y49" s="43"/>
      <c r="Z49" s="43"/>
    </row>
    <row r="50" spans="1:26" ht="80.45" customHeight="1" x14ac:dyDescent="0.15">
      <c r="A50" s="21"/>
      <c r="B50" s="73"/>
      <c r="C50" s="82"/>
      <c r="D50" s="161"/>
      <c r="E50" s="162"/>
      <c r="F50" s="163"/>
      <c r="G50" s="164"/>
      <c r="H50" s="165"/>
      <c r="I50" s="166"/>
      <c r="J50" s="165"/>
      <c r="K50" s="166"/>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8" t="s">
        <v>10</v>
      </c>
      <c r="C53" s="178"/>
      <c r="D53" s="178"/>
      <c r="E53" s="178"/>
      <c r="F53" s="178"/>
      <c r="G53" s="178"/>
      <c r="H53" s="178"/>
      <c r="I53" s="178"/>
      <c r="J53" s="178"/>
      <c r="K53" s="17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9" t="s">
        <v>9</v>
      </c>
      <c r="C55" s="179"/>
      <c r="D55" s="179"/>
      <c r="E55" s="179"/>
      <c r="F55" s="38" t="s">
        <v>6</v>
      </c>
      <c r="G55" s="180">
        <f>F13</f>
        <v>1</v>
      </c>
      <c r="H55" s="181"/>
      <c r="I55" s="20" t="s">
        <v>7</v>
      </c>
      <c r="J55" s="180">
        <f>I13</f>
        <v>1.8</v>
      </c>
      <c r="K55" s="181"/>
      <c r="L55" s="19"/>
      <c r="M55" s="32"/>
      <c r="W55" s="32"/>
      <c r="X55" s="32"/>
      <c r="Y55" s="32"/>
    </row>
    <row r="56" spans="1:26" ht="16.899999999999999" customHeight="1" x14ac:dyDescent="0.15">
      <c r="A56" s="19"/>
      <c r="B56" s="176" t="s">
        <v>8</v>
      </c>
      <c r="C56" s="176"/>
      <c r="D56" s="176"/>
      <c r="E56" s="176"/>
      <c r="F56" s="176"/>
      <c r="G56" s="177" t="str">
        <f>E17</f>
        <v>応相談</v>
      </c>
      <c r="H56" s="177"/>
      <c r="I56" s="177"/>
      <c r="J56" s="177"/>
      <c r="K56" s="177"/>
      <c r="L56" s="19"/>
      <c r="M56" s="32"/>
      <c r="W56" s="32"/>
      <c r="X56" s="32"/>
      <c r="Y56" s="32"/>
    </row>
    <row r="57" spans="1:26" ht="16.899999999999999" customHeight="1" x14ac:dyDescent="0.15">
      <c r="A57" s="19"/>
      <c r="B57" s="176" t="s">
        <v>12</v>
      </c>
      <c r="C57" s="176"/>
      <c r="D57" s="176"/>
      <c r="E57" s="176"/>
      <c r="F57" s="176"/>
      <c r="G57" s="177">
        <f>J17</f>
        <v>30</v>
      </c>
      <c r="H57" s="177"/>
      <c r="I57" s="177"/>
      <c r="J57" s="177"/>
      <c r="K57" s="17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6383" man="1"/>
    <brk id="50" max="16383"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E12" sqref="E1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613</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9"/>
      <c r="E17" s="123" t="s">
        <v>422</v>
      </c>
      <c r="F17" s="124"/>
      <c r="G17" s="140" t="s">
        <v>53</v>
      </c>
      <c r="H17" s="141"/>
      <c r="I17" s="141"/>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9"/>
      <c r="E18" s="142" t="s">
        <v>427</v>
      </c>
      <c r="F18" s="143"/>
      <c r="G18" s="44" t="s">
        <v>56</v>
      </c>
      <c r="H18" s="45">
        <v>2</v>
      </c>
      <c r="I18" s="46" t="s">
        <v>57</v>
      </c>
      <c r="J18" s="122"/>
      <c r="K18" s="144"/>
      <c r="L18" s="24"/>
      <c r="M18" s="43"/>
      <c r="N18" s="43"/>
      <c r="O18" s="43"/>
      <c r="P18" s="43"/>
      <c r="Q18" s="43"/>
      <c r="R18" s="43"/>
      <c r="S18" s="43"/>
      <c r="T18" s="43"/>
      <c r="U18" s="43"/>
      <c r="V18" s="43"/>
      <c r="W18" s="43"/>
      <c r="X18" s="43"/>
      <c r="Y18" s="43"/>
      <c r="Z18" s="43"/>
    </row>
    <row r="19" spans="1:26" ht="27.95" customHeight="1" thickBot="1" x14ac:dyDescent="0.2">
      <c r="A19" s="23"/>
      <c r="B19" s="145" t="s">
        <v>59</v>
      </c>
      <c r="C19" s="146"/>
      <c r="D19" s="147"/>
      <c r="E19" s="61" t="s">
        <v>54</v>
      </c>
      <c r="F19" s="62">
        <v>2.1</v>
      </c>
      <c r="G19" s="63" t="s">
        <v>40</v>
      </c>
      <c r="H19" s="64" t="s">
        <v>55</v>
      </c>
      <c r="I19" s="62">
        <v>6.2</v>
      </c>
      <c r="J19" s="148" t="s">
        <v>40</v>
      </c>
      <c r="K19" s="149"/>
      <c r="L19" s="23"/>
      <c r="M19" s="43"/>
      <c r="N19" s="43"/>
      <c r="O19" s="43"/>
      <c r="P19" s="43"/>
      <c r="Q19" s="43"/>
      <c r="R19" s="43"/>
      <c r="S19" s="43"/>
      <c r="T19" s="43"/>
      <c r="U19" s="43"/>
      <c r="V19" s="43"/>
      <c r="W19" s="43"/>
      <c r="X19" s="43"/>
      <c r="Y19" s="43"/>
      <c r="Z19" s="43"/>
    </row>
    <row r="20" spans="1:26" ht="75.75" customHeight="1" thickTop="1" thickBot="1" x14ac:dyDescent="0.2">
      <c r="A20" s="23"/>
      <c r="B20" s="145" t="s">
        <v>461</v>
      </c>
      <c r="C20" s="146"/>
      <c r="D20" s="146"/>
      <c r="E20" s="182" t="s">
        <v>472</v>
      </c>
      <c r="F20" s="183"/>
      <c r="G20" s="183"/>
      <c r="H20" s="183"/>
      <c r="I20" s="183"/>
      <c r="J20" s="183"/>
      <c r="K20" s="18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421</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85"/>
      <c r="F26" s="185"/>
      <c r="G26" s="185"/>
      <c r="H26" s="185"/>
      <c r="I26" s="185"/>
      <c r="J26" s="185"/>
      <c r="K26" s="18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7" t="s">
        <v>467</v>
      </c>
      <c r="C32" s="168"/>
      <c r="D32" s="168"/>
      <c r="E32" s="168"/>
      <c r="F32" s="169"/>
      <c r="G32" s="170" t="s">
        <v>468</v>
      </c>
      <c r="H32" s="171"/>
      <c r="I32" s="171"/>
      <c r="J32" s="171"/>
      <c r="K32" s="172"/>
      <c r="L32" s="19"/>
      <c r="M32" s="43"/>
      <c r="N32" s="43"/>
      <c r="O32" s="43"/>
      <c r="P32" s="43"/>
      <c r="Q32" s="43"/>
      <c r="R32" s="43"/>
      <c r="S32" s="43"/>
      <c r="T32" s="43"/>
      <c r="U32" s="43"/>
      <c r="V32" s="43"/>
      <c r="W32" s="43"/>
      <c r="X32" s="43"/>
      <c r="Y32" s="43"/>
      <c r="Z32" s="43"/>
    </row>
    <row r="33" spans="1:26" ht="36.75" customHeight="1" x14ac:dyDescent="0.15">
      <c r="B33" s="41">
        <v>1</v>
      </c>
      <c r="C33" s="173"/>
      <c r="D33" s="174"/>
      <c r="E33" s="174"/>
      <c r="F33" s="174"/>
      <c r="G33" s="175"/>
      <c r="H33" s="175"/>
      <c r="I33" s="175"/>
      <c r="J33" s="175"/>
      <c r="K33" s="175"/>
      <c r="L33" s="21"/>
      <c r="M33" s="43"/>
      <c r="N33" s="43"/>
      <c r="O33" s="43"/>
      <c r="P33" s="43"/>
      <c r="Q33" s="43"/>
      <c r="R33" s="43"/>
      <c r="S33" s="43"/>
      <c r="T33" s="43"/>
      <c r="U33" s="43"/>
      <c r="V33" s="43"/>
      <c r="W33" s="43"/>
      <c r="X33" s="43"/>
      <c r="Y33" s="43"/>
      <c r="Z33" s="43"/>
    </row>
    <row r="34" spans="1:26" ht="36.75" customHeight="1" x14ac:dyDescent="0.15">
      <c r="B34" s="41">
        <v>2</v>
      </c>
      <c r="C34" s="173"/>
      <c r="D34" s="174"/>
      <c r="E34" s="174"/>
      <c r="F34" s="174"/>
      <c r="G34" s="175"/>
      <c r="H34" s="175"/>
      <c r="I34" s="175"/>
      <c r="J34" s="175"/>
      <c r="K34" s="175"/>
      <c r="L34" s="21"/>
      <c r="M34" s="43"/>
      <c r="N34" s="43"/>
      <c r="O34" s="43"/>
      <c r="P34" s="43"/>
      <c r="Q34" s="43"/>
      <c r="R34" s="43"/>
      <c r="S34" s="43"/>
      <c r="T34" s="43"/>
      <c r="U34" s="43"/>
      <c r="V34" s="43"/>
      <c r="W34" s="43"/>
      <c r="X34" s="43"/>
      <c r="Y34" s="43"/>
      <c r="Z34" s="43"/>
    </row>
    <row r="35" spans="1:26" ht="36.75" customHeight="1" x14ac:dyDescent="0.15">
      <c r="B35" s="41">
        <v>3</v>
      </c>
      <c r="C35" s="173"/>
      <c r="D35" s="174"/>
      <c r="E35" s="174"/>
      <c r="F35" s="174"/>
      <c r="G35" s="175"/>
      <c r="H35" s="175"/>
      <c r="I35" s="175"/>
      <c r="J35" s="175"/>
      <c r="K35" s="175"/>
      <c r="L35" s="21"/>
      <c r="M35" s="43"/>
      <c r="N35" s="43"/>
      <c r="O35" s="43"/>
      <c r="P35" s="43"/>
      <c r="Q35" s="43"/>
      <c r="R35" s="43"/>
      <c r="S35" s="43"/>
      <c r="T35" s="43"/>
      <c r="U35" s="43"/>
      <c r="V35" s="43"/>
      <c r="W35" s="43"/>
      <c r="X35" s="43"/>
      <c r="Y35" s="43"/>
      <c r="Z35" s="43"/>
    </row>
    <row r="36" spans="1:26" ht="36.75" hidden="1" customHeight="1" x14ac:dyDescent="0.15">
      <c r="B36" s="41">
        <v>4</v>
      </c>
      <c r="C36" s="173"/>
      <c r="D36" s="174"/>
      <c r="E36" s="174"/>
      <c r="F36" s="174"/>
      <c r="G36" s="175"/>
      <c r="H36" s="175"/>
      <c r="I36" s="175"/>
      <c r="J36" s="175"/>
      <c r="K36" s="175"/>
      <c r="L36" s="23"/>
      <c r="M36" s="43"/>
      <c r="N36" s="43"/>
      <c r="O36" s="43"/>
      <c r="P36" s="43"/>
      <c r="Q36" s="43"/>
      <c r="R36" s="43"/>
      <c r="S36" s="43"/>
      <c r="T36" s="43"/>
      <c r="U36" s="43"/>
      <c r="V36" s="43"/>
      <c r="W36" s="43"/>
      <c r="X36" s="43"/>
      <c r="Y36" s="43"/>
      <c r="Z36" s="43"/>
    </row>
    <row r="37" spans="1:26" ht="36.75" hidden="1" customHeight="1" x14ac:dyDescent="0.15">
      <c r="B37" s="41">
        <v>5</v>
      </c>
      <c r="C37" s="173"/>
      <c r="D37" s="174"/>
      <c r="E37" s="174"/>
      <c r="F37" s="174"/>
      <c r="G37" s="175"/>
      <c r="H37" s="175"/>
      <c r="I37" s="175"/>
      <c r="J37" s="175"/>
      <c r="K37" s="17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8" t="s">
        <v>433</v>
      </c>
      <c r="E46" s="159"/>
      <c r="F46" s="103" t="s">
        <v>431</v>
      </c>
      <c r="G46" s="160"/>
      <c r="H46" s="103" t="s">
        <v>432</v>
      </c>
      <c r="I46" s="160"/>
      <c r="J46" s="103" t="s">
        <v>434</v>
      </c>
      <c r="K46" s="160"/>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6" t="s">
        <v>449</v>
      </c>
      <c r="E47" s="187"/>
      <c r="F47" s="188" t="s">
        <v>458</v>
      </c>
      <c r="G47" s="189"/>
      <c r="H47" s="188" t="s">
        <v>457</v>
      </c>
      <c r="I47" s="189"/>
      <c r="J47" s="188" t="s">
        <v>454</v>
      </c>
      <c r="K47" s="190"/>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1" t="s">
        <v>449</v>
      </c>
      <c r="E48" s="192"/>
      <c r="F48" s="193" t="s">
        <v>458</v>
      </c>
      <c r="G48" s="194"/>
      <c r="H48" s="193" t="s">
        <v>452</v>
      </c>
      <c r="I48" s="194"/>
      <c r="J48" s="193" t="s">
        <v>455</v>
      </c>
      <c r="K48" s="195"/>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6" t="s">
        <v>450</v>
      </c>
      <c r="E49" s="197"/>
      <c r="F49" s="198" t="s">
        <v>451</v>
      </c>
      <c r="G49" s="199"/>
      <c r="H49" s="198" t="s">
        <v>453</v>
      </c>
      <c r="I49" s="199"/>
      <c r="J49" s="198" t="s">
        <v>456</v>
      </c>
      <c r="K49" s="200"/>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8" t="s">
        <v>10</v>
      </c>
      <c r="C53" s="178"/>
      <c r="D53" s="178"/>
      <c r="E53" s="178"/>
      <c r="F53" s="178"/>
      <c r="G53" s="178"/>
      <c r="H53" s="178"/>
      <c r="I53" s="178"/>
      <c r="J53" s="178"/>
      <c r="K53" s="17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9" t="s">
        <v>9</v>
      </c>
      <c r="C55" s="179"/>
      <c r="D55" s="179"/>
      <c r="E55" s="179"/>
      <c r="F55" s="38" t="s">
        <v>6</v>
      </c>
      <c r="G55" s="180">
        <f>F13</f>
        <v>2</v>
      </c>
      <c r="H55" s="181"/>
      <c r="I55" s="20" t="s">
        <v>7</v>
      </c>
      <c r="J55" s="180">
        <f>I13</f>
        <v>2</v>
      </c>
      <c r="K55" s="181"/>
      <c r="L55" s="19"/>
      <c r="M55" s="32"/>
      <c r="W55" s="32"/>
      <c r="X55" s="32"/>
      <c r="Y55" s="32"/>
    </row>
    <row r="56" spans="1:26" ht="16.899999999999999" customHeight="1" x14ac:dyDescent="0.15">
      <c r="A56" s="19"/>
      <c r="B56" s="176" t="s">
        <v>8</v>
      </c>
      <c r="C56" s="176"/>
      <c r="D56" s="176"/>
      <c r="E56" s="176"/>
      <c r="F56" s="176"/>
      <c r="G56" s="177" t="str">
        <f>E17</f>
        <v>必須</v>
      </c>
      <c r="H56" s="177"/>
      <c r="I56" s="177"/>
      <c r="J56" s="177"/>
      <c r="K56" s="177"/>
      <c r="L56" s="19"/>
      <c r="M56" s="32"/>
      <c r="W56" s="32"/>
      <c r="X56" s="32"/>
      <c r="Y56" s="32"/>
    </row>
    <row r="57" spans="1:26" ht="16.899999999999999" customHeight="1" x14ac:dyDescent="0.15">
      <c r="A57" s="19"/>
      <c r="B57" s="176" t="s">
        <v>12</v>
      </c>
      <c r="C57" s="176"/>
      <c r="D57" s="176"/>
      <c r="E57" s="176"/>
      <c r="F57" s="176"/>
      <c r="G57" s="177">
        <f>J17</f>
        <v>10</v>
      </c>
      <c r="H57" s="177"/>
      <c r="I57" s="177"/>
      <c r="J57" s="177"/>
      <c r="K57" s="17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O24" sqref="AO24"/>
    </sheetView>
  </sheetViews>
  <sheetFormatPr defaultRowHeight="13.5" x14ac:dyDescent="0.15"/>
  <cols>
    <col min="6" max="6" width="17.25" bestFit="1" customWidth="1"/>
    <col min="7" max="7" width="31.75" bestFit="1" customWidth="1"/>
  </cols>
  <sheetData>
    <row r="1" spans="1:55" x14ac:dyDescent="0.15">
      <c r="AJ1" s="201" t="s">
        <v>606</v>
      </c>
      <c r="AK1" s="201"/>
      <c r="AL1" s="201"/>
      <c r="AM1" s="201"/>
      <c r="AN1" s="201"/>
      <c r="AO1" s="201" t="s">
        <v>607</v>
      </c>
      <c r="AP1" s="201"/>
      <c r="AQ1" s="201"/>
      <c r="AR1" s="201"/>
      <c r="AS1" s="201"/>
      <c r="AT1" s="201" t="s">
        <v>608</v>
      </c>
      <c r="AU1" s="201"/>
      <c r="AV1" s="201"/>
      <c r="AW1" s="201"/>
      <c r="AX1" s="201"/>
      <c r="AY1" s="201" t="s">
        <v>609</v>
      </c>
      <c r="AZ1" s="201"/>
      <c r="BA1" s="201"/>
      <c r="BB1" s="201"/>
      <c r="BC1" s="201"/>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K152</v>
      </c>
      <c r="B3" s="71" t="str">
        <f>①会場条件に係るヒアリングシート!E2</f>
        <v>音楽</v>
      </c>
      <c r="C3" s="71" t="str">
        <f>①会場条件に係るヒアリングシート!G2</f>
        <v>オーケストラ等</v>
      </c>
      <c r="D3" s="71" t="str">
        <f>①会場条件に係るヒアリングシート!I2</f>
        <v>C区分</v>
      </c>
      <c r="E3" s="71" t="str">
        <f>①会場条件に係るヒアリングシート!K2</f>
        <v>G</v>
      </c>
      <c r="F3" s="71" t="str">
        <f>①会場条件に係るヒアリングシート!C3</f>
        <v>ブリッツフィルハーモニックウインズ</v>
      </c>
      <c r="G3" s="71" t="str">
        <f>①会場条件に係るヒアリングシート!H3</f>
        <v>一般社団法人ブリッツフィルハーモニックウインズ</v>
      </c>
      <c r="H3" s="71" t="str">
        <f>①会場条件に係るヒアリングシート!E9</f>
        <v>2F以上応相談</v>
      </c>
      <c r="I3" s="71">
        <f>①会場条件に係るヒアリングシート!J9</f>
        <v>0</v>
      </c>
      <c r="J3" s="71">
        <f>①会場条件に係るヒアリングシート!F10</f>
        <v>10</v>
      </c>
      <c r="K3" s="71">
        <f>①会場条件に係るヒアリングシート!I10</f>
        <v>7</v>
      </c>
      <c r="L3" s="71" t="str">
        <f>①会場条件に係るヒアリングシート!F11</f>
        <v>指定なし</v>
      </c>
      <c r="M3" s="71" t="str">
        <f>①会場条件に係るヒアリングシート!F12</f>
        <v>可</v>
      </c>
      <c r="N3" s="71" t="str">
        <f>①会場条件に係るヒアリングシート!J12</f>
        <v>条件が合えば可</v>
      </c>
      <c r="O3" s="71">
        <f>①会場条件に係るヒアリングシート!F13</f>
        <v>1</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30</v>
      </c>
      <c r="X3" s="71" t="str">
        <f>①会場条件に係るヒアリングシート!E18</f>
        <v>ハイエース</v>
      </c>
      <c r="Y3" s="71">
        <f>①会場条件に係るヒアリングシート!H18</f>
        <v>1</v>
      </c>
      <c r="Z3" s="71">
        <f>①会場条件に係るヒアリングシート!F19</f>
        <v>1.7</v>
      </c>
      <c r="AA3" s="71">
        <f>①会場条件に係るヒアリングシート!I19</f>
        <v>4.7</v>
      </c>
      <c r="AB3" s="71" t="str">
        <f>①会場条件に係るヒアリングシート!E20</f>
        <v>一部条件を満たしていない場合でも対応可能な場合がありますので、実施校の状況に応じて対応が可能です。</v>
      </c>
      <c r="AC3" s="71" t="str">
        <f>①会場条件に係るヒアリングシート!E25</f>
        <v>不要</v>
      </c>
      <c r="AD3" s="71" t="str">
        <f>①会場条件に係るヒアリングシート!E26</f>
        <v>会場や搬入間口の写真を撮っていただけますと幸いです</v>
      </c>
      <c r="AE3" s="71" t="str">
        <f>①会場条件に係るヒアリングシート!C33</f>
        <v>特にございません。学校の状況に合わせて開催させていただきますので、ご心配な点がありましたらお気軽にご相談ください。</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45分程度（各校の状況に応じて）</v>
      </c>
      <c r="AL3" s="90" t="str">
        <f>①会場条件に係るヒアリングシート!F47</f>
        <v>本公演前日までの1時限</v>
      </c>
      <c r="AM3" s="90" t="str">
        <f>①会場条件に係るヒアリングシート!H47</f>
        <v>【「全校合唱での共演」または「吹奏楽・管弦楽・合唱など部員の皆さんとの共演」を選択された場合】共演曲の練習</v>
      </c>
      <c r="AN3" s="90">
        <f>①会場条件に係るヒアリングシート!J47</f>
        <v>0</v>
      </c>
      <c r="AO3" s="90" t="str">
        <f>①会場条件に係るヒアリングシート!C48</f>
        <v>共演、参加又は体験対象となる児童・生徒</v>
      </c>
      <c r="AP3" s="90" t="str">
        <f>①会場条件に係るヒアリングシート!D48</f>
        <v>30分程度</v>
      </c>
      <c r="AQ3" s="90" t="str">
        <f>①会場条件に係るヒアリングシート!F48</f>
        <v>本公演前の1時限</v>
      </c>
      <c r="AR3" s="90" t="str">
        <f>①会場条件に係るヒアリングシート!H48</f>
        <v>【吹奏楽・管弦楽・合唱など部員の皆さんとの共演を選択された場合】共演部分のリハーサル</v>
      </c>
      <c r="AS3" s="90" t="str">
        <f>①会場条件に係るヒアリングシート!J48</f>
        <v>共演を行う全児童・生徒の参加をお願いしております</v>
      </c>
      <c r="AT3" s="90" t="str">
        <f>①会場条件に係るヒアリングシート!C49</f>
        <v>その他（備考に記載）</v>
      </c>
      <c r="AU3" s="90" t="str">
        <f>①会場条件に係るヒアリングシート!D49</f>
        <v>15分程度</v>
      </c>
      <c r="AV3" s="90" t="str">
        <f>①会場条件に係るヒアリングシート!F49</f>
        <v>本公演前の1時限</v>
      </c>
      <c r="AW3" s="90" t="str">
        <f>①会場条件に係るヒアリングシート!H49</f>
        <v>【校歌など合唱共演をご希望で先生方が指揮を担当する場合】共演部分の指揮のリハーサル</v>
      </c>
      <c r="AX3" s="90" t="str">
        <f>①会場条件に係るヒアリングシート!J49</f>
        <v>対象：指揮ご担当の先生方</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2024-12-09T05:28:35Z</cp:lastPrinted>
  <dcterms:created xsi:type="dcterms:W3CDTF">2017-09-27T00:12:11Z</dcterms:created>
  <dcterms:modified xsi:type="dcterms:W3CDTF">2024-12-11T07:36:12Z</dcterms:modified>
</cp:coreProperties>
</file>