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c r="G56" i="21"/>
  <c r="J55" i="21"/>
  <c r="G55" i="21"/>
  <c r="H3" i="21"/>
  <c r="G3" i="15"/>
  <c r="C3" i="21"/>
  <c r="F3" i="15"/>
  <c r="K2" i="21"/>
  <c r="E3" i="15"/>
  <c r="I2" i="21"/>
  <c r="D3" i="15"/>
  <c r="G2" i="21"/>
  <c r="C3" i="15"/>
  <c r="E2" i="21"/>
  <c r="B3" i="15"/>
</calcChain>
</file>

<file path=xl/sharedStrings.xml><?xml version="1.0" encoding="utf-8"?>
<sst xmlns="http://schemas.openxmlformats.org/spreadsheetml/2006/main" count="1469" uniqueCount="629">
  <si>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</si>
  <si>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</si>
  <si>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</si>
  <si>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</si>
  <si>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</si>
  <si>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</si>
  <si>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</si>
  <si>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</si>
  <si>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</si>
  <si>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</si>
  <si>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</si>
  <si>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</si>
  <si>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</si>
  <si>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</si>
  <si>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</si>
  <si>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</si>
  <si>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</si>
  <si>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</si>
  <si>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</si>
  <si>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</si>
  <si>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</si>
  <si>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</si>
  <si>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</si>
  <si>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</si>
  <si>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</si>
  <si>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</si>
  <si>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</si>
  <si>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</si>
  <si>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</si>
  <si>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</si>
  <si>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</si>
  <si>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</si>
  <si>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</si>
  <si>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</si>
  <si>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</si>
  <si>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</si>
  <si>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</si>
  <si>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</si>
  <si>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</si>
  <si>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</si>
  <si>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</si>
  <si>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</si>
  <si>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</si>
  <si>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</si>
  <si>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</si>
  <si>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</si>
  <si>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</si>
  <si>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</si>
  <si>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</si>
  <si>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</si>
  <si>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</si>
  <si>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</si>
  <si>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</si>
  <si>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</si>
  <si>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</si>
  <si>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</si>
  <si>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</si>
  <si>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</si>
  <si>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</si>
  <si>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</si>
  <si>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</si>
  <si>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</si>
  <si>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</si>
  <si>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</si>
  <si>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</si>
  <si>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</si>
  <si>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</si>
  <si>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</si>
  <si>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</si>
  <si>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</si>
  <si>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</si>
  <si>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</si>
  <si>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</si>
  <si>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</si>
  <si>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</si>
  <si>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</si>
  <si>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</si>
  <si>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</si>
  <si>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</si>
  <si>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</si>
  <si>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</si>
  <si>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</si>
  <si>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</si>
  <si>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</si>
  <si>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</si>
  <si>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</si>
  <si>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</si>
  <si>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</si>
  <si>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</si>
  <si>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</si>
  <si>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</si>
  <si>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</si>
  <si>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</si>
  <si>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</si>
  <si>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</si>
  <si>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</si>
  <si>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</si>
  <si>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</si>
  <si>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</si>
  <si>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</si>
  <si>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</si>
  <si>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</si>
  <si>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</si>
  <si>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</si>
  <si>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</si>
  <si>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</si>
  <si>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</si>
  <si>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</si>
  <si>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</si>
  <si>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</si>
  <si>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</si>
  <si>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</si>
  <si>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</si>
  <si>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</si>
  <si>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</si>
  <si>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</si>
  <si>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</si>
  <si>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</si>
  <si>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</si>
  <si>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</si>
  <si>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</si>
  <si>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</si>
  <si>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</si>
  <si>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</si>
  <si>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</si>
  <si>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</si>
  <si>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</si>
  <si>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</si>
  <si>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</si>
  <si>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</si>
  <si>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</si>
  <si>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</si>
  <si>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</si>
  <si>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</si>
  <si>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</si>
  <si>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</si>
  <si>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</si>
  <si>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</si>
  <si>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</si>
  <si>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</si>
  <si>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</si>
  <si>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</si>
  <si>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</si>
  <si>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</si>
  <si>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</si>
  <si>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</si>
  <si>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</si>
  <si>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</si>
  <si>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</si>
  <si>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</si>
  <si>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</si>
  <si>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</si>
  <si>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</si>
  <si>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</si>
  <si>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</si>
  <si>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</si>
  <si>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</si>
  <si>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</si>
  <si>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</si>
  <si>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</si>
  <si>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</si>
  <si>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</si>
  <si>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</si>
  <si>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</si>
  <si>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</si>
  <si>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</si>
  <si>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</si>
  <si>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</si>
  <si>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</si>
  <si>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</si>
  <si>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</si>
  <si>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</si>
  <si>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</si>
  <si>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</si>
  <si>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</si>
  <si>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</si>
  <si>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</si>
  <si>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</si>
  <si>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</si>
  <si>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</si>
  <si>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</si>
  <si>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</si>
  <si>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</si>
  <si>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</si>
  <si>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</si>
  <si>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</si>
  <si>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</si>
  <si>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</si>
  <si>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</si>
  <si>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</si>
  <si>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</si>
  <si>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</si>
  <si>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</si>
  <si>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</si>
  <si>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</si>
  <si>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</si>
  <si>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</si>
  <si>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</si>
  <si>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</si>
  <si>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</si>
  <si>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</si>
  <si>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</si>
  <si>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</si>
  <si>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</si>
  <si>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</si>
  <si>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</si>
  <si>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</si>
  <si>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</si>
  <si>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</si>
  <si>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</si>
  <si>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</si>
  <si>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</si>
  <si>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</si>
  <si>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</si>
  <si>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</si>
  <si>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</si>
  <si>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</si>
  <si>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</si>
  <si>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</si>
  <si>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</si>
  <si>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</si>
  <si>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</si>
  <si>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</si>
  <si>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</si>
  <si>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</si>
  <si>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</si>
  <si>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</si>
  <si>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</si>
  <si>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</si>
  <si>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</si>
  <si>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</si>
  <si>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</si>
  <si>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</si>
  <si>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</si>
  <si>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</si>
  <si>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</si>
  <si>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</si>
  <si>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</si>
  <si>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</si>
  <si>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</si>
  <si>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</si>
  <si>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</si>
  <si>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</si>
  <si>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</si>
  <si>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</si>
  <si>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</si>
  <si>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</si>
  <si>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</si>
  <si>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</si>
  <si>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</si>
  <si>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</si>
  <si>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</si>
  <si>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</si>
  <si>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</si>
  <si>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</si>
  <si>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</si>
  <si>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</si>
  <si>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</si>
  <si>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</si>
  <si>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</si>
  <si>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</si>
  <si>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</si>
  <si>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</si>
  <si>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</si>
  <si>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</si>
  <si>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</si>
  <si>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</si>
  <si>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</si>
  <si>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</si>
  <si>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</si>
  <si>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</si>
  <si>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</si>
  <si>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</si>
  <si>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</si>
  <si>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</si>
  <si>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</si>
  <si>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</si>
  <si>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</si>
  <si>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</si>
  <si>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</si>
  <si>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</si>
  <si>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</si>
  <si>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</si>
  <si>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</si>
  <si>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</si>
  <si>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</si>
  <si>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</si>
  <si>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</si>
  <si>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</si>
  <si>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</si>
  <si>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</si>
  <si>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</si>
  <si>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</si>
  <si>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</si>
  <si>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</si>
  <si>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</si>
  <si>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</si>
  <si>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</si>
  <si>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</si>
  <si>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</si>
  <si>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</si>
  <si>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</si>
  <si>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</si>
  <si>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</si>
  <si>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</si>
  <si>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</si>
  <si>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</si>
  <si>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</si>
  <si>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</si>
  <si>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</si>
  <si>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</si>
  <si>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</si>
  <si>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</si>
  <si>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</si>
  <si>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</si>
  <si>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</si>
  <si>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</si>
  <si>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</si>
  <si>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</si>
  <si>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</si>
  <si>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</si>
  <si>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</si>
  <si>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</si>
  <si>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</si>
  <si>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</si>
  <si>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</si>
  <si>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</si>
  <si>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</si>
  <si>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</si>
  <si>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</si>
  <si>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</si>
  <si>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</si>
  <si>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</si>
  <si>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</si>
  <si>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</si>
  <si>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</si>
  <si>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</si>
  <si>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</si>
  <si>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</si>
  <si>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</si>
  <si>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</si>
  <si>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</si>
  <si>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</si>
  <si>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</si>
  <si>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</si>
  <si>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</si>
  <si>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</si>
  <si>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</si>
  <si>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</si>
  <si>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</si>
  <si>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</si>
  <si>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</si>
  <si>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</si>
  <si>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</si>
  <si>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</si>
  <si>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</si>
  <si>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</si>
  <si>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</si>
  <si>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</si>
  <si>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</si>
  <si>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</si>
  <si>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</si>
  <si>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</si>
  <si>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</si>
  <si>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</si>
  <si>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</si>
  <si>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</si>
  <si>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</si>
  <si>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</si>
  <si>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</si>
  <si>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</si>
  <si>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</si>
  <si>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</si>
  <si>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</si>
  <si>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</si>
  <si>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</si>
  <si>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</si>
  <si>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</si>
  <si>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</si>
  <si>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</si>
  <si>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</si>
  <si>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</si>
  <si>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</si>
  <si>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</si>
  <si>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</si>
  <si>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</si>
  <si>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</si>
  <si>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</si>
  <si>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</si>
  <si>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</si>
  <si>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</si>
  <si>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</si>
  <si>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</si>
  <si>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</si>
  <si>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</si>
  <si>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</si>
  <si>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</si>
  <si>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</si>
  <si>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</si>
  <si>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</si>
  <si>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</si>
  <si>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</si>
  <si>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</si>
  <si>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</si>
  <si>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</si>
  <si>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</si>
  <si>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</si>
  <si>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</si>
  <si>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</si>
  <si>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</si>
  <si>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</si>
  <si>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</si>
  <si>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</si>
  <si>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</si>
  <si>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</si>
  <si>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</si>
  <si>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</si>
  <si>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</si>
  <si>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</si>
  <si>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</si>
  <si>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</si>
  <si>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</si>
  <si>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</si>
  <si>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</si>
  <si>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</si>
  <si>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</si>
  <si>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</si>
  <si>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</si>
  <si>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</si>
  <si>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</si>
  <si>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</si>
  <si>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</si>
  <si>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</si>
  <si>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</si>
  <si>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</si>
  <si>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</si>
  <si>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</si>
  <si>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</si>
  <si>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</si>
  <si>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</si>
  <si>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</si>
  <si>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</si>
  <si>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</si>
  <si>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</si>
  <si>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</si>
  <si>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</si>
  <si>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</si>
  <si>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</si>
  <si>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</si>
  <si>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</si>
  <si>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</si>
  <si>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</si>
  <si>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</si>
  <si>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</si>
  <si>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</si>
  <si>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</si>
  <si>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</si>
  <si>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</si>
  <si>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</si>
  <si>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</si>
  <si>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</si>
  <si>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</si>
  <si>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</si>
  <si>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</si>
  <si>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</si>
  <si>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</si>
  <si>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</si>
  <si>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</si>
  <si>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</si>
  <si>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</si>
  <si>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</si>
  <si>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</si>
  <si>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</si>
  <si>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</si>
  <si>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</si>
  <si>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</si>
  <si>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</si>
  <si>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</si>
  <si>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</si>
  <si>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</si>
  <si>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</si>
  <si>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</si>
  <si>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</si>
  <si>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</si>
  <si>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</si>
  <si>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</si>
  <si>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</si>
  <si>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</si>
  <si>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</si>
  <si>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</si>
  <si>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</si>
  <si>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</si>
  <si>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</si>
  <si>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</si>
  <si>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</si>
  <si>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</si>
  <si>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</si>
  <si>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</si>
  <si>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</si>
  <si>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</si>
  <si>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</si>
  <si>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</si>
  <si>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</si>
  <si>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</si>
  <si>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</si>
  <si>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</si>
  <si>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</si>
  <si>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</si>
  <si>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</si>
  <si>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</si>
  <si>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</si>
  <si>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</si>
  <si>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</si>
  <si>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</si>
  <si>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</si>
  <si>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</si>
  <si>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</si>
  <si>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</si>
  <si>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</si>
  <si>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</si>
  <si>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</si>
  <si>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</si>
  <si>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</si>
  <si>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</si>
  <si>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</si>
  <si>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</si>
  <si>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</si>
  <si>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</si>
  <si>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</si>
  <si>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</si>
  <si>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</si>
  <si>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</si>
  <si>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</si>
  <si>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</si>
  <si>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</si>
  <si>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</si>
  <si>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</si>
  <si>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</si>
  <si>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</si>
  <si>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</si>
  <si>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</si>
  <si>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</si>
  <si>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</si>
  <si>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</si>
  <si>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</si>
  <si>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</si>
  <si>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</si>
  <si>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</si>
  <si>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</si>
  <si>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</si>
  <si>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</si>
  <si>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</si>
  <si>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</si>
  <si>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</si>
  <si>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</si>
  <si>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</si>
  <si>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</si>
  <si>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</si>
  <si>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</si>
  <si>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</si>
  <si>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</si>
  <si>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</si>
  <si>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</si>
  <si>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</si>
  <si>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</si>
  <si>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</si>
  <si>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</si>
  <si>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</si>
  <si>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</si>
  <si>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</si>
  <si>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</si>
  <si>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</si>
  <si>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</si>
  <si>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</si>
  <si>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</si>
  <si>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</si>
  <si>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</si>
  <si>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</si>
  <si>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</si>
  <si>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</si>
  <si>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</si>
  <si>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</si>
  <si>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</si>
  <si>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</si>
  <si>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</si>
  <si>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</si>
  <si>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</si>
  <si>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</si>
  <si>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</si>
  <si>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</si>
  <si>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</si>
  <si>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</si>
  <si>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</si>
  <si>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</si>
  <si>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</si>
  <si>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</si>
  <si>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</si>
  <si>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</si>
  <si>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</si>
  <si>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</si>
  <si>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</si>
  <si>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</si>
  <si>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</si>
  <si>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</si>
  <si>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</si>
  <si>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</si>
  <si>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</si>
  <si>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</si>
  <si>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</si>
  <si>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</si>
  <si>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</si>
  <si>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</si>
  <si>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</si>
  <si>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</si>
  <si>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指定無</t>
    <rPh sb="0" eb="3">
      <t>シテイナシ</t>
    </rPh>
    <phoneticPr fontId="1"/>
  </si>
  <si>
    <t>条件が合えば可</t>
    <rPh sb="0" eb="2">
      <t>ジョウケン</t>
    </rPh>
    <rPh sb="3" eb="4">
      <t>ア</t>
    </rPh>
    <rPh sb="6" eb="7">
      <t>カ</t>
    </rPh>
    <phoneticPr fontId="1"/>
  </si>
  <si>
    <t>可</t>
    <rPh sb="0" eb="1">
      <t>カ</t>
    </rPh>
    <phoneticPr fontId="1"/>
  </si>
  <si>
    <t>7割程度必要</t>
    <rPh sb="1" eb="2">
      <t>ワリ</t>
    </rPh>
    <rPh sb="2" eb="4">
      <t>テイド</t>
    </rPh>
    <rPh sb="4" eb="6">
      <t>ヒツヨウ</t>
    </rPh>
    <phoneticPr fontId="1"/>
  </si>
  <si>
    <t>なくても良い</t>
    <rPh sb="4" eb="5">
      <t>ヨ</t>
    </rPh>
    <phoneticPr fontId="1"/>
  </si>
  <si>
    <t>使わない</t>
    <rPh sb="0" eb="1">
      <t>ツカ</t>
    </rPh>
    <phoneticPr fontId="1"/>
  </si>
  <si>
    <t>不要</t>
  </si>
  <si>
    <t>応相談</t>
    <rPh sb="0" eb="3">
      <t>オウソウダン</t>
    </rPh>
    <phoneticPr fontId="1"/>
  </si>
  <si>
    <t>ハイエース</t>
    <phoneticPr fontId="1"/>
  </si>
  <si>
    <t>図面は不要ですが、会場の階数、搬入車の駐車位置（とざっくりとした搬入距離）
が分かると助かります。</t>
    <rPh sb="0" eb="2">
      <t>ズメン</t>
    </rPh>
    <rPh sb="3" eb="5">
      <t>フヨウ</t>
    </rPh>
    <rPh sb="9" eb="11">
      <t>カイジョウ</t>
    </rPh>
    <rPh sb="12" eb="14">
      <t>カイスウ</t>
    </rPh>
    <rPh sb="15" eb="18">
      <t>ハンニュウシャ</t>
    </rPh>
    <rPh sb="19" eb="23">
      <t>チュウシャイチ</t>
    </rPh>
    <rPh sb="32" eb="36">
      <t>ハンニュウキョリ</t>
    </rPh>
    <rPh sb="39" eb="40">
      <t>ワ</t>
    </rPh>
    <rPh sb="43" eb="44">
      <t>タス</t>
    </rPh>
    <phoneticPr fontId="1"/>
  </si>
  <si>
    <t>【搬入条件について】雨に濡れないこと、階段が無いことが望ましいですが、それらの条件を満たさなくても対応は可能です
【舞台の広さについて】舞台に必要な広さは目安であり、上記より狭くても実施可能です
【遮光について】遮光は暗幕でなくカーテンでも可能です
【舞台設置場所について】フロアーでの設置の可否について、設置は可能ですが、鑑賞する人数によります。人数が多い場合、フロアー設置の場合、見えづらくなる可能性が有ります</t>
    <phoneticPr fontId="1"/>
  </si>
  <si>
    <t>なるべく
短いことが望ましいが、距離が長くても対応可能</t>
    <rPh sb="5" eb="6">
      <t>ミジカ</t>
    </rPh>
    <rPh sb="10" eb="11">
      <t>ノゾ</t>
    </rPh>
    <rPh sb="16" eb="18">
      <t>キョリ</t>
    </rPh>
    <rPh sb="19" eb="20">
      <t>ナガ</t>
    </rPh>
    <rPh sb="23" eb="25">
      <t>タイオウ</t>
    </rPh>
    <rPh sb="25" eb="27">
      <t>カノウ</t>
    </rPh>
    <phoneticPr fontId="1"/>
  </si>
  <si>
    <t>10～15分程度</t>
    <rPh sb="5" eb="6">
      <t>フン</t>
    </rPh>
    <rPh sb="6" eb="8">
      <t>テイド</t>
    </rPh>
    <phoneticPr fontId="1"/>
  </si>
  <si>
    <t>本公演の開場前</t>
    <rPh sb="0" eb="3">
      <t>ホンコウエン</t>
    </rPh>
    <rPh sb="4" eb="6">
      <t>カイジョウ</t>
    </rPh>
    <rPh sb="6" eb="7">
      <t>マエ</t>
    </rPh>
    <phoneticPr fontId="1"/>
  </si>
  <si>
    <t>本公演内「紙切り大喜利」に出演の児童・生徒を対象として、出演内容の説明</t>
    <rPh sb="0" eb="3">
      <t>ホンコウエン</t>
    </rPh>
    <rPh sb="3" eb="4">
      <t>ナイ</t>
    </rPh>
    <rPh sb="5" eb="7">
      <t>カミキ</t>
    </rPh>
    <rPh sb="8" eb="11">
      <t>オオギリ</t>
    </rPh>
    <rPh sb="13" eb="15">
      <t>シュツエン</t>
    </rPh>
    <rPh sb="16" eb="18">
      <t>ジドウ</t>
    </rPh>
    <rPh sb="19" eb="21">
      <t>セイト</t>
    </rPh>
    <rPh sb="22" eb="24">
      <t>タイショウ</t>
    </rPh>
    <rPh sb="28" eb="32">
      <t>シュツエンナイヨウ</t>
    </rPh>
    <rPh sb="33" eb="35">
      <t>セツメイ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</si>
</sst>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9"/>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0">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33" fillId="5" borderId="7" xfId="0" applyFont="1" applyFill="1" applyBorder="1" applyAlignment="1">
      <alignment horizontal="left" vertical="center" wrapText="1"/>
    </xf>
    <xf numFmtId="0" fontId="33" fillId="5" borderId="8" xfId="0" applyFont="1" applyFill="1" applyBorder="1" applyAlignment="1">
      <alignment horizontal="left" vertical="center" wrapText="1"/>
    </xf>
    <xf numFmtId="0" fontId="21" fillId="5" borderId="7" xfId="0" applyFont="1" applyFill="1" applyBorder="1" applyAlignment="1">
      <alignment horizontal="left" vertical="center" wrapText="1"/>
    </xf>
    <xf numFmtId="0" fontId="21"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1" fillId="5" borderId="5"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5" borderId="9"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5" borderId="5" xfId="0" applyFont="1" applyFill="1" applyBorder="1" applyAlignment="1">
      <alignment horizontal="center"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1280818"/>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4134708"/>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4127806"/>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4127806"/>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4127806"/>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414368"/>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688260"/>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2280480"/>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849784"/>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1250275"/>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1259937"/>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345729</xdr:colOff>
      <xdr:row>97</xdr:row>
      <xdr:rowOff>105470</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543418" y="30324880"/>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1333604"/>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1</xdr:col>
      <xdr:colOff>524601</xdr:colOff>
      <xdr:row>64</xdr:row>
      <xdr:rowOff>75471</xdr:rowOff>
    </xdr:from>
    <xdr:to>
      <xdr:col>3</xdr:col>
      <xdr:colOff>1975</xdr:colOff>
      <xdr:row>67</xdr:row>
      <xdr:rowOff>113754</xdr:rowOff>
    </xdr:to>
    <xdr:sp macro="" textlink="">
      <xdr:nvSpPr>
        <xdr:cNvPr id="97" name="テキスト ボックス 96">
          <a:extLst>
            <a:ext uri="{FF2B5EF4-FFF2-40B4-BE49-F238E27FC236}">
              <a16:creationId xmlns:a16="http://schemas.microsoft.com/office/drawing/2014/main" id="{DAFA24E7-0A71-4A9D-A128-6CAFDD79C1F0}"/>
            </a:ext>
          </a:extLst>
        </xdr:cNvPr>
        <xdr:cNvSpPr txBox="1"/>
      </xdr:nvSpPr>
      <xdr:spPr>
        <a:xfrm>
          <a:off x="722290" y="22486179"/>
          <a:ext cx="1130770" cy="73019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スペースの確保が必要</a:t>
          </a:r>
          <a:endParaRPr kumimoji="1" lang="en-US" altLang="ja-JP" sz="900">
            <a:solidFill>
              <a:schemeClr val="bg2">
                <a:lumMod val="25000"/>
              </a:schemeClr>
            </a:solidFill>
          </a:endParaRPr>
        </a:p>
        <a:p>
          <a:pPr algn="ctr"/>
          <a:r>
            <a:rPr kumimoji="1" lang="ja-JP" altLang="en-US" sz="900">
              <a:solidFill>
                <a:schemeClr val="bg2">
                  <a:lumMod val="25000"/>
                </a:schemeClr>
              </a:solidFill>
            </a:rPr>
            <a:t>（片方のみで可）</a:t>
          </a:r>
          <a:endParaRPr kumimoji="1" lang="en-US" altLang="ja-JP" sz="900">
            <a:solidFill>
              <a:schemeClr val="bg2">
                <a:lumMod val="25000"/>
              </a:schemeClr>
            </a:solidFill>
          </a:endParaRPr>
        </a:p>
      </xdr:txBody>
    </xdr:sp>
    <xdr:clientData/>
  </xdr:twoCellAnchor>
  <xdr:twoCellAnchor>
    <xdr:from>
      <xdr:col>9</xdr:col>
      <xdr:colOff>164807</xdr:colOff>
      <xdr:row>64</xdr:row>
      <xdr:rowOff>75111</xdr:rowOff>
    </xdr:from>
    <xdr:to>
      <xdr:col>10</xdr:col>
      <xdr:colOff>468879</xdr:colOff>
      <xdr:row>67</xdr:row>
      <xdr:rowOff>113394</xdr:rowOff>
    </xdr:to>
    <xdr:sp macro="" textlink="">
      <xdr:nvSpPr>
        <xdr:cNvPr id="98" name="テキスト ボックス 97">
          <a:extLst>
            <a:ext uri="{FF2B5EF4-FFF2-40B4-BE49-F238E27FC236}">
              <a16:creationId xmlns:a16="http://schemas.microsoft.com/office/drawing/2014/main" id="{EC755CCB-2B03-4C6B-BB31-F29A52B06CD9}"/>
            </a:ext>
          </a:extLst>
        </xdr:cNvPr>
        <xdr:cNvSpPr txBox="1"/>
      </xdr:nvSpPr>
      <xdr:spPr>
        <a:xfrm>
          <a:off x="6976081" y="22485819"/>
          <a:ext cx="1130770" cy="73019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スペースの確保が必要</a:t>
          </a:r>
          <a:endParaRPr kumimoji="1" lang="en-US" altLang="ja-JP" sz="900">
            <a:solidFill>
              <a:schemeClr val="bg2">
                <a:lumMod val="25000"/>
              </a:schemeClr>
            </a:solidFill>
          </a:endParaRPr>
        </a:p>
        <a:p>
          <a:pPr algn="ctr"/>
          <a:r>
            <a:rPr kumimoji="1" lang="ja-JP" altLang="en-US" sz="900">
              <a:solidFill>
                <a:schemeClr val="bg2">
                  <a:lumMod val="25000"/>
                </a:schemeClr>
              </a:solidFill>
            </a:rPr>
            <a:t>（片方のみで可）</a:t>
          </a:r>
          <a:endParaRPr kumimoji="1" lang="en-US" altLang="ja-JP" sz="900">
            <a:solidFill>
              <a:schemeClr val="bg2">
                <a:lumMod val="25000"/>
              </a:schemeClr>
            </a:solidFill>
          </a:endParaRPr>
        </a:p>
      </xdr:txBody>
    </xdr:sp>
    <xdr:clientData/>
  </xdr:twoCellAnchor>
  <xdr:twoCellAnchor>
    <xdr:from>
      <xdr:col>3</xdr:col>
      <xdr:colOff>359432</xdr:colOff>
      <xdr:row>61</xdr:row>
      <xdr:rowOff>71887</xdr:rowOff>
    </xdr:from>
    <xdr:to>
      <xdr:col>8</xdr:col>
      <xdr:colOff>646981</xdr:colOff>
      <xdr:row>67</xdr:row>
      <xdr:rowOff>177410</xdr:rowOff>
    </xdr:to>
    <xdr:grpSp>
      <xdr:nvGrpSpPr>
        <xdr:cNvPr id="100" name="グループ化 99">
          <a:extLst>
            <a:ext uri="{FF2B5EF4-FFF2-40B4-BE49-F238E27FC236}">
              <a16:creationId xmlns:a16="http://schemas.microsoft.com/office/drawing/2014/main" id="{D8666BC5-996E-445C-A890-19D295407D55}"/>
            </a:ext>
          </a:extLst>
        </xdr:cNvPr>
        <xdr:cNvGrpSpPr/>
      </xdr:nvGrpSpPr>
      <xdr:grpSpPr>
        <a:xfrm>
          <a:off x="2216807" y="21779362"/>
          <a:ext cx="4430924" cy="1486648"/>
          <a:chOff x="9049873" y="11249342"/>
          <a:chExt cx="3860307" cy="1404637"/>
        </a:xfrm>
      </xdr:grpSpPr>
      <xdr:sp macro="" textlink="">
        <xdr:nvSpPr>
          <xdr:cNvPr id="101" name="正方形/長方形 100">
            <a:extLst>
              <a:ext uri="{FF2B5EF4-FFF2-40B4-BE49-F238E27FC236}">
                <a16:creationId xmlns:a16="http://schemas.microsoft.com/office/drawing/2014/main" id="{2C163166-FCA2-F257-E22B-B91EBB794C95}"/>
              </a:ext>
            </a:extLst>
          </xdr:cNvPr>
          <xdr:cNvSpPr/>
        </xdr:nvSpPr>
        <xdr:spPr>
          <a:xfrm>
            <a:off x="9068923" y="11249342"/>
            <a:ext cx="3812681" cy="14046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xnSp macro="">
        <xdr:nvCxnSpPr>
          <xdr:cNvPr id="102" name="直線矢印コネクタ 101">
            <a:extLst>
              <a:ext uri="{FF2B5EF4-FFF2-40B4-BE49-F238E27FC236}">
                <a16:creationId xmlns:a16="http://schemas.microsoft.com/office/drawing/2014/main" id="{1347DAB4-BB90-C456-F058-CC707ECD4B90}"/>
              </a:ext>
            </a:extLst>
          </xdr:cNvPr>
          <xdr:cNvCxnSpPr/>
        </xdr:nvCxnSpPr>
        <xdr:spPr>
          <a:xfrm>
            <a:off x="9049873" y="12412928"/>
            <a:ext cx="3860307"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3" name="テキスト ボックス 102">
            <a:extLst>
              <a:ext uri="{FF2B5EF4-FFF2-40B4-BE49-F238E27FC236}">
                <a16:creationId xmlns:a16="http://schemas.microsoft.com/office/drawing/2014/main" id="{2AA56099-87FD-D787-5717-4F7D3511B17A}"/>
              </a:ext>
            </a:extLst>
          </xdr:cNvPr>
          <xdr:cNvSpPr txBox="1"/>
        </xdr:nvSpPr>
        <xdr:spPr>
          <a:xfrm>
            <a:off x="10647736" y="12289961"/>
            <a:ext cx="977021" cy="2749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6</a:t>
            </a:r>
            <a:r>
              <a:rPr kumimoji="1" lang="ja-JP" altLang="en-US" sz="1100" b="1"/>
              <a:t>ｍ</a:t>
            </a:r>
          </a:p>
        </xdr:txBody>
      </xdr:sp>
    </xdr:grpSp>
    <xdr:clientData/>
  </xdr:twoCellAnchor>
  <xdr:twoCellAnchor>
    <xdr:from>
      <xdr:col>7</xdr:col>
      <xdr:colOff>637994</xdr:colOff>
      <xdr:row>61</xdr:row>
      <xdr:rowOff>71887</xdr:rowOff>
    </xdr:from>
    <xdr:to>
      <xdr:col>8</xdr:col>
      <xdr:colOff>559623</xdr:colOff>
      <xdr:row>67</xdr:row>
      <xdr:rowOff>153086</xdr:rowOff>
    </xdr:to>
    <xdr:grpSp>
      <xdr:nvGrpSpPr>
        <xdr:cNvPr id="112" name="グループ化 111">
          <a:extLst>
            <a:ext uri="{FF2B5EF4-FFF2-40B4-BE49-F238E27FC236}">
              <a16:creationId xmlns:a16="http://schemas.microsoft.com/office/drawing/2014/main" id="{2597DBB3-2504-4A51-94F0-A7BD8A19ADA8}"/>
            </a:ext>
          </a:extLst>
        </xdr:cNvPr>
        <xdr:cNvGrpSpPr/>
      </xdr:nvGrpSpPr>
      <xdr:grpSpPr>
        <a:xfrm>
          <a:off x="5810069" y="21779362"/>
          <a:ext cx="750304" cy="1462324"/>
          <a:chOff x="5321905" y="13014477"/>
          <a:chExt cx="677334" cy="1439333"/>
        </a:xfrm>
      </xdr:grpSpPr>
      <xdr:cxnSp macro="">
        <xdr:nvCxnSpPr>
          <xdr:cNvPr id="113" name="直線矢印コネクタ 112">
            <a:extLst>
              <a:ext uri="{FF2B5EF4-FFF2-40B4-BE49-F238E27FC236}">
                <a16:creationId xmlns:a16="http://schemas.microsoft.com/office/drawing/2014/main" id="{BD86578D-ADB8-E5F1-7C9F-6EC2FE6B997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4" name="テキスト ボックス 113">
            <a:extLst>
              <a:ext uri="{FF2B5EF4-FFF2-40B4-BE49-F238E27FC236}">
                <a16:creationId xmlns:a16="http://schemas.microsoft.com/office/drawing/2014/main" id="{50EAAE82-1D78-B0F2-3153-727320A4DA95}"/>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3.5</a:t>
            </a:r>
            <a:r>
              <a:rPr kumimoji="1" lang="ja-JP" altLang="en-US" sz="1100" b="1"/>
              <a:t>ｍ</a:t>
            </a:r>
          </a:p>
        </xdr:txBody>
      </xdr:sp>
    </xdr:grpSp>
    <xdr:clientData/>
  </xdr:twoCellAnchor>
  <xdr:twoCellAnchor>
    <xdr:from>
      <xdr:col>2</xdr:col>
      <xdr:colOff>682924</xdr:colOff>
      <xdr:row>70</xdr:row>
      <xdr:rowOff>188702</xdr:rowOff>
    </xdr:from>
    <xdr:to>
      <xdr:col>9</xdr:col>
      <xdr:colOff>395377</xdr:colOff>
      <xdr:row>85</xdr:row>
      <xdr:rowOff>126661</xdr:rowOff>
    </xdr:to>
    <xdr:sp macro="" textlink="">
      <xdr:nvSpPr>
        <xdr:cNvPr id="115" name="正方形/長方形 114">
          <a:extLst>
            <a:ext uri="{FF2B5EF4-FFF2-40B4-BE49-F238E27FC236}">
              <a16:creationId xmlns:a16="http://schemas.microsoft.com/office/drawing/2014/main" id="{317A7CC1-ACCF-4973-A437-8FA29AACD4F9}"/>
            </a:ext>
          </a:extLst>
        </xdr:cNvPr>
        <xdr:cNvSpPr/>
      </xdr:nvSpPr>
      <xdr:spPr>
        <a:xfrm>
          <a:off x="1707311" y="24019174"/>
          <a:ext cx="5499340" cy="346939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386391</xdr:colOff>
      <xdr:row>97</xdr:row>
      <xdr:rowOff>179717</xdr:rowOff>
    </xdr:from>
    <xdr:to>
      <xdr:col>6</xdr:col>
      <xdr:colOff>465730</xdr:colOff>
      <xdr:row>103</xdr:row>
      <xdr:rowOff>123825</xdr:rowOff>
    </xdr:to>
    <xdr:sp macro="" textlink="">
      <xdr:nvSpPr>
        <xdr:cNvPr id="116" name="正方形/長方形 115">
          <a:extLst>
            <a:ext uri="{FF2B5EF4-FFF2-40B4-BE49-F238E27FC236}">
              <a16:creationId xmlns:a16="http://schemas.microsoft.com/office/drawing/2014/main" id="{2371393D-95D9-43EA-8B28-34B967F4B311}"/>
            </a:ext>
          </a:extLst>
        </xdr:cNvPr>
        <xdr:cNvSpPr/>
      </xdr:nvSpPr>
      <xdr:spPr>
        <a:xfrm>
          <a:off x="3901116" y="30278717"/>
          <a:ext cx="908014" cy="112520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搬入車両</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xdr:txBody>
    </xdr:sp>
    <xdr:clientData/>
  </xdr:twoCellAnchor>
  <xdr:twoCellAnchor>
    <xdr:from>
      <xdr:col>10</xdr:col>
      <xdr:colOff>171450</xdr:colOff>
      <xdr:row>81</xdr:row>
      <xdr:rowOff>28575</xdr:rowOff>
    </xdr:from>
    <xdr:to>
      <xdr:col>10</xdr:col>
      <xdr:colOff>545570</xdr:colOff>
      <xdr:row>92</xdr:row>
      <xdr:rowOff>77046</xdr:rowOff>
    </xdr:to>
    <xdr:sp macro="" textlink="">
      <xdr:nvSpPr>
        <xdr:cNvPr id="16" name="正方形/長方形 15">
          <a:extLst>
            <a:ext uri="{FF2B5EF4-FFF2-40B4-BE49-F238E27FC236}">
              <a16:creationId xmlns:a16="http://schemas.microsoft.com/office/drawing/2014/main" id="{4D8D5D82-5907-4883-8DBD-AE2A35409123}"/>
            </a:ext>
          </a:extLst>
        </xdr:cNvPr>
        <xdr:cNvSpPr/>
      </xdr:nvSpPr>
      <xdr:spPr>
        <a:xfrm rot="5400000">
          <a:off x="6682687" y="27502538"/>
          <a:ext cx="2667846" cy="37412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展示・体験コーナー</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zoomScaleNormal="100" zoomScaleSheetLayoutView="80" workbookViewId="0">
      <selection activeCell="B2" sqref="B2"/>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205</v>
      </c>
      <c r="D2" s="27" t="s">
        <v>5</v>
      </c>
      <c r="E2" s="29" t="str">
        <f>VLOOKUP($C$2,'R7_制作団体一覧'!A:H,2,FALSE)</f>
        <v>伝統芸能分野</v>
      </c>
      <c r="F2" s="26" t="s">
        <v>2</v>
      </c>
      <c r="G2" s="30" t="str">
        <f>VLOOKUP($C$2,'R7_制作団体一覧'!A:H,3,FALSE)</f>
        <v>演芸</v>
      </c>
      <c r="H2" s="27" t="s">
        <v>20</v>
      </c>
      <c r="I2" s="29" t="str">
        <f>VLOOKUP($C$2,'R7_制作団体一覧'!A:H,5,FALSE)</f>
        <v>C区分</v>
      </c>
      <c r="J2" s="27" t="s">
        <v>3</v>
      </c>
      <c r="K2" s="29" t="str">
        <f>VLOOKUP($C$2,'R7_制作団体一覧'!A:H,6,FALSE)</f>
        <v>H</v>
      </c>
      <c r="L2" s="28"/>
      <c r="M2" s="43"/>
      <c r="N2" s="43"/>
      <c r="O2" s="43"/>
      <c r="P2" s="43"/>
      <c r="Q2" s="43"/>
      <c r="R2" s="43"/>
      <c r="S2" s="43"/>
      <c r="T2" s="43"/>
      <c r="U2" s="43"/>
      <c r="V2" s="43"/>
      <c r="W2" s="43"/>
      <c r="X2" s="43"/>
      <c r="Y2" s="43"/>
      <c r="Z2" s="43"/>
    </row>
    <row r="3" spans="1:26" ht="27.95" customHeight="1" x14ac:dyDescent="0.15">
      <c r="A3" s="28"/>
      <c r="B3" s="27" t="s">
        <v>1</v>
      </c>
      <c r="C3" s="163" t="str">
        <f>VLOOKUP($C$2,'R7_制作団体一覧'!A:H,8,FALSE)</f>
        <v>落語と紙切り</v>
      </c>
      <c r="D3" s="163"/>
      <c r="E3" s="163"/>
      <c r="F3" s="163"/>
      <c r="G3" s="27" t="s">
        <v>4</v>
      </c>
      <c r="H3" s="164" t="str">
        <f>VLOOKUP($C$2,'R7_制作団体一覧'!A:H,7,FALSE)</f>
        <v>株式会社影向舎</v>
      </c>
      <c r="I3" s="164"/>
      <c r="J3" s="164"/>
      <c r="K3" s="164"/>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613</v>
      </c>
      <c r="F9" s="167"/>
      <c r="G9" s="120" t="s">
        <v>47</v>
      </c>
      <c r="H9" s="168"/>
      <c r="I9" s="168"/>
      <c r="J9" s="47">
        <v>30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6</v>
      </c>
      <c r="G10" s="51" t="s">
        <v>40</v>
      </c>
      <c r="H10" s="52" t="s">
        <v>42</v>
      </c>
      <c r="I10" s="53">
        <v>3.5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615</v>
      </c>
      <c r="G12" s="175"/>
      <c r="H12" s="176" t="s">
        <v>45</v>
      </c>
      <c r="I12" s="177"/>
      <c r="J12" s="178" t="s">
        <v>616</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1.3</v>
      </c>
      <c r="G13" s="51" t="s">
        <v>40</v>
      </c>
      <c r="H13" s="49" t="s">
        <v>7</v>
      </c>
      <c r="I13" s="50">
        <v>2</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617</v>
      </c>
      <c r="F14" s="146"/>
      <c r="G14" s="124" t="s">
        <v>50</v>
      </c>
      <c r="H14" s="125"/>
      <c r="I14" s="125"/>
      <c r="J14" s="127" t="s">
        <v>618</v>
      </c>
      <c r="K14" s="128"/>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619</v>
      </c>
      <c r="F15" s="154"/>
      <c r="G15" s="157" t="s">
        <v>48</v>
      </c>
      <c r="H15" s="158"/>
      <c r="I15" s="158"/>
      <c r="J15" s="146"/>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7" t="s">
        <v>620</v>
      </c>
      <c r="K16" s="128"/>
      <c r="L16" s="21"/>
      <c r="M16" s="43"/>
      <c r="N16" s="43"/>
      <c r="O16" s="43"/>
      <c r="P16" s="43"/>
      <c r="Q16" s="43"/>
      <c r="R16" s="43"/>
      <c r="S16" s="43"/>
      <c r="T16" s="43"/>
      <c r="U16" s="43"/>
      <c r="V16" s="43"/>
      <c r="W16" s="43"/>
      <c r="X16" s="43"/>
      <c r="Y16" s="43"/>
      <c r="Z16" s="43"/>
    </row>
    <row r="17" spans="1:26" ht="38.25" customHeight="1" x14ac:dyDescent="0.15">
      <c r="A17" s="21"/>
      <c r="B17" s="124" t="s">
        <v>52</v>
      </c>
      <c r="C17" s="125"/>
      <c r="D17" s="126"/>
      <c r="E17" s="127" t="s">
        <v>621</v>
      </c>
      <c r="F17" s="128"/>
      <c r="G17" s="129" t="s">
        <v>53</v>
      </c>
      <c r="H17" s="130"/>
      <c r="I17" s="130"/>
      <c r="J17" s="47" t="s">
        <v>625</v>
      </c>
      <c r="K17" s="48" t="s">
        <v>441</v>
      </c>
      <c r="L17" s="21"/>
      <c r="M17" s="43"/>
      <c r="N17" s="43"/>
      <c r="O17" s="43"/>
      <c r="P17" s="43"/>
      <c r="Q17" s="43"/>
      <c r="R17" s="43"/>
      <c r="S17" s="43"/>
      <c r="T17" s="43"/>
      <c r="U17" s="43"/>
      <c r="V17" s="43"/>
      <c r="W17" s="43"/>
      <c r="X17" s="43"/>
      <c r="Y17" s="43"/>
      <c r="Z17" s="43"/>
    </row>
    <row r="18" spans="1:26" ht="27.95" customHeight="1" x14ac:dyDescent="0.15">
      <c r="A18" s="24"/>
      <c r="B18" s="124" t="s">
        <v>58</v>
      </c>
      <c r="C18" s="125"/>
      <c r="D18" s="126"/>
      <c r="E18" s="131" t="s">
        <v>622</v>
      </c>
      <c r="F18" s="132"/>
      <c r="G18" s="44" t="s">
        <v>56</v>
      </c>
      <c r="H18" s="45">
        <v>1</v>
      </c>
      <c r="I18" s="46" t="s">
        <v>57</v>
      </c>
      <c r="J18" s="125"/>
      <c r="K18" s="133"/>
      <c r="L18" s="24"/>
      <c r="M18" s="43"/>
      <c r="N18" s="43"/>
      <c r="O18" s="43"/>
      <c r="P18" s="43"/>
      <c r="Q18" s="43"/>
      <c r="R18" s="43"/>
      <c r="S18" s="43"/>
      <c r="T18" s="43"/>
      <c r="U18" s="43"/>
      <c r="V18" s="43"/>
      <c r="W18" s="43"/>
      <c r="X18" s="43"/>
      <c r="Y18" s="43"/>
      <c r="Z18" s="43"/>
    </row>
    <row r="19" spans="1:26" ht="27.95" customHeight="1" x14ac:dyDescent="0.15">
      <c r="A19" s="23"/>
      <c r="B19" s="134" t="s">
        <v>59</v>
      </c>
      <c r="C19" s="135"/>
      <c r="D19" s="136"/>
      <c r="E19" s="61" t="s">
        <v>54</v>
      </c>
      <c r="F19" s="62">
        <v>1.88</v>
      </c>
      <c r="G19" s="63" t="s">
        <v>40</v>
      </c>
      <c r="H19" s="64" t="s">
        <v>55</v>
      </c>
      <c r="I19" s="62">
        <v>5.38</v>
      </c>
      <c r="J19" s="137" t="s">
        <v>40</v>
      </c>
      <c r="K19" s="138"/>
      <c r="L19" s="23"/>
      <c r="M19" s="43"/>
      <c r="N19" s="43"/>
      <c r="O19" s="43"/>
      <c r="P19" s="43"/>
      <c r="Q19" s="43"/>
      <c r="R19" s="43"/>
      <c r="S19" s="43"/>
      <c r="T19" s="43"/>
      <c r="U19" s="43"/>
      <c r="V19" s="43"/>
      <c r="W19" s="43"/>
      <c r="X19" s="43"/>
      <c r="Y19" s="43"/>
      <c r="Z19" s="43"/>
    </row>
    <row r="20" spans="1:26" ht="119.25" customHeight="1" x14ac:dyDescent="0.15">
      <c r="A20" s="23"/>
      <c r="B20" s="134" t="s">
        <v>461</v>
      </c>
      <c r="C20" s="135"/>
      <c r="D20" s="136"/>
      <c r="E20" s="114" t="s">
        <v>624</v>
      </c>
      <c r="F20" s="142"/>
      <c r="G20" s="142"/>
      <c r="H20" s="142"/>
      <c r="I20" s="142"/>
      <c r="J20" s="142"/>
      <c r="K20" s="115"/>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9" t="s">
        <v>443</v>
      </c>
      <c r="C24" s="139"/>
      <c r="D24" s="139"/>
      <c r="E24" s="139"/>
      <c r="F24" s="139"/>
      <c r="G24" s="139"/>
      <c r="H24" s="139"/>
      <c r="I24" s="139"/>
      <c r="J24" s="139"/>
      <c r="K24" s="139"/>
      <c r="L24" s="22"/>
      <c r="M24" s="43"/>
      <c r="N24" s="43"/>
      <c r="O24" s="43"/>
      <c r="P24" s="43"/>
      <c r="Q24" s="43"/>
      <c r="R24" s="43"/>
      <c r="S24" s="43"/>
      <c r="T24" s="43"/>
      <c r="U24" s="43"/>
      <c r="V24" s="43"/>
      <c r="W24" s="43"/>
      <c r="X24" s="43"/>
      <c r="Y24" s="43"/>
      <c r="Z24" s="43"/>
    </row>
    <row r="25" spans="1:26" ht="33" customHeight="1" x14ac:dyDescent="0.15">
      <c r="A25" s="21"/>
      <c r="B25" s="140" t="s">
        <v>94</v>
      </c>
      <c r="C25" s="140"/>
      <c r="D25" s="140"/>
      <c r="E25" s="141" t="s">
        <v>620</v>
      </c>
      <c r="F25" s="141"/>
      <c r="G25" s="141"/>
      <c r="H25" s="141"/>
      <c r="I25" s="141"/>
      <c r="J25" s="141"/>
      <c r="K25" s="141"/>
      <c r="L25" s="21"/>
      <c r="M25" s="43"/>
      <c r="N25" s="43"/>
      <c r="O25" s="43"/>
      <c r="P25" s="43"/>
      <c r="Q25" s="43"/>
      <c r="R25" s="43"/>
      <c r="S25" s="43"/>
      <c r="T25" s="43"/>
      <c r="U25" s="43"/>
      <c r="V25" s="43"/>
      <c r="W25" s="43"/>
      <c r="X25" s="43"/>
      <c r="Y25" s="43"/>
      <c r="Z25" s="43"/>
    </row>
    <row r="26" spans="1:26" ht="33" customHeight="1" x14ac:dyDescent="0.15">
      <c r="A26" s="21"/>
      <c r="B26" s="122" t="s">
        <v>95</v>
      </c>
      <c r="C26" s="122"/>
      <c r="D26" s="122"/>
      <c r="E26" s="123" t="s">
        <v>623</v>
      </c>
      <c r="F26" s="123"/>
      <c r="G26" s="123"/>
      <c r="H26" s="123"/>
      <c r="I26" s="123"/>
      <c r="J26" s="123"/>
      <c r="K26" s="123"/>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6" t="s">
        <v>444</v>
      </c>
      <c r="C43" s="116"/>
      <c r="D43" s="116"/>
      <c r="E43" s="116"/>
      <c r="F43" s="116"/>
      <c r="G43" s="116"/>
      <c r="H43" s="116"/>
      <c r="I43" s="116"/>
      <c r="J43" s="116"/>
      <c r="K43" s="116"/>
      <c r="L43" s="77"/>
      <c r="M43" s="43"/>
      <c r="N43" s="43"/>
      <c r="O43" s="43"/>
      <c r="P43" s="43"/>
      <c r="Q43" s="43"/>
      <c r="R43" s="43"/>
      <c r="S43" s="43"/>
      <c r="T43" s="43"/>
      <c r="U43" s="43"/>
      <c r="V43" s="43"/>
      <c r="W43" s="43"/>
      <c r="X43" s="43"/>
      <c r="Y43" s="43"/>
      <c r="Z43" s="43"/>
    </row>
    <row r="44" spans="1:26" ht="35.1" customHeight="1" x14ac:dyDescent="0.15">
      <c r="A44" s="21"/>
      <c r="B44" s="116" t="s">
        <v>445</v>
      </c>
      <c r="C44" s="116"/>
      <c r="D44" s="116"/>
      <c r="E44" s="116"/>
      <c r="F44" s="116"/>
      <c r="G44" s="116"/>
      <c r="H44" s="116"/>
      <c r="I44" s="116"/>
      <c r="J44" s="116"/>
      <c r="K44" s="116"/>
      <c r="L44" s="77"/>
      <c r="M44" s="43"/>
      <c r="N44" s="43"/>
      <c r="O44" s="43"/>
      <c r="P44" s="43"/>
      <c r="Q44" s="43"/>
      <c r="R44" s="43"/>
      <c r="S44" s="43"/>
      <c r="T44" s="43"/>
      <c r="U44" s="43"/>
      <c r="V44" s="43"/>
      <c r="W44" s="43"/>
      <c r="X44" s="43"/>
      <c r="Y44" s="43"/>
      <c r="Z44" s="43"/>
    </row>
    <row r="45" spans="1:26" ht="35.1" customHeight="1" x14ac:dyDescent="0.15">
      <c r="A45" s="21"/>
      <c r="B45" s="117" t="s">
        <v>460</v>
      </c>
      <c r="C45" s="117"/>
      <c r="D45" s="117"/>
      <c r="E45" s="117"/>
      <c r="F45" s="117"/>
      <c r="G45" s="117"/>
      <c r="H45" s="117"/>
      <c r="I45" s="117"/>
      <c r="J45" s="117"/>
      <c r="K45" s="117"/>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8" t="s">
        <v>433</v>
      </c>
      <c r="E46" s="119"/>
      <c r="F46" s="120" t="s">
        <v>431</v>
      </c>
      <c r="G46" s="121"/>
      <c r="H46" s="120" t="s">
        <v>432</v>
      </c>
      <c r="I46" s="121"/>
      <c r="J46" s="120" t="s">
        <v>434</v>
      </c>
      <c r="K46" s="121"/>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2"/>
      <c r="G47" s="113"/>
      <c r="H47" s="114"/>
      <c r="I47" s="115"/>
      <c r="J47" s="114"/>
      <c r="K47" s="115"/>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4"/>
      <c r="I48" s="115"/>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08" t="s">
        <v>626</v>
      </c>
      <c r="E49" s="109"/>
      <c r="F49" s="110" t="s">
        <v>627</v>
      </c>
      <c r="G49" s="111"/>
      <c r="H49" s="110" t="s">
        <v>628</v>
      </c>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1.3</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応相談</v>
      </c>
      <c r="H56" s="93"/>
      <c r="I56" s="93"/>
      <c r="J56" s="93"/>
      <c r="K56" s="93"/>
      <c r="L56" s="19"/>
      <c r="M56" s="32"/>
      <c r="W56" s="32"/>
      <c r="X56" s="32"/>
      <c r="Y56" s="32"/>
    </row>
    <row r="57" spans="1:26" ht="16.899999999999999" customHeight="1" x14ac:dyDescent="0.15">
      <c r="A57" s="19"/>
      <c r="B57" s="92" t="s">
        <v>12</v>
      </c>
      <c r="C57" s="92"/>
      <c r="D57" s="92"/>
      <c r="E57" s="92"/>
      <c r="F57" s="92"/>
      <c r="G57" s="93" t="str">
        <f>J17</f>
        <v>なるべく
短いことが望ましいが、距離が長くても対応可能</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35" zoomScaleNormal="106" zoomScaleSheetLayoutView="100" workbookViewId="0">
      <selection activeCell="H48" sqref="H48:I48"/>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62" t="s">
        <v>439</v>
      </c>
      <c r="C1" s="162"/>
      <c r="D1" s="162"/>
      <c r="E1" s="162"/>
      <c r="F1" s="162"/>
      <c r="G1" s="162"/>
      <c r="H1" s="162"/>
      <c r="I1" s="162"/>
      <c r="J1" s="162"/>
      <c r="K1" s="162"/>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3" t="s">
        <v>611</v>
      </c>
      <c r="D3" s="163"/>
      <c r="E3" s="163"/>
      <c r="F3" s="163"/>
      <c r="G3" s="27" t="s">
        <v>4</v>
      </c>
      <c r="H3" s="164" t="s">
        <v>612</v>
      </c>
      <c r="I3" s="164"/>
      <c r="J3" s="164"/>
      <c r="K3" s="164"/>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5" t="s">
        <v>471</v>
      </c>
      <c r="C5" s="165"/>
      <c r="D5" s="165"/>
      <c r="E5" s="165"/>
      <c r="F5" s="165"/>
      <c r="G5" s="165"/>
      <c r="H5" s="165"/>
      <c r="I5" s="165"/>
      <c r="J5" s="165"/>
      <c r="K5" s="165"/>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3" t="s">
        <v>38</v>
      </c>
      <c r="C9" s="144"/>
      <c r="D9" s="144"/>
      <c r="E9" s="166" t="s">
        <v>423</v>
      </c>
      <c r="F9" s="167"/>
      <c r="G9" s="120" t="s">
        <v>47</v>
      </c>
      <c r="H9" s="168"/>
      <c r="I9" s="168"/>
      <c r="J9" s="47">
        <v>500</v>
      </c>
      <c r="K9" s="48" t="s">
        <v>440</v>
      </c>
      <c r="L9" s="37"/>
      <c r="M9" s="43"/>
      <c r="N9" s="43"/>
      <c r="O9" s="43"/>
      <c r="P9" s="43"/>
      <c r="Q9" s="43"/>
      <c r="R9" s="43"/>
      <c r="S9" s="43"/>
      <c r="T9" s="43"/>
      <c r="U9" s="43"/>
      <c r="V9" s="43"/>
      <c r="W9" s="43"/>
      <c r="X9" s="43"/>
      <c r="Y9" s="43"/>
      <c r="Z9" s="43"/>
    </row>
    <row r="10" spans="1:26" ht="27.95" customHeight="1" x14ac:dyDescent="0.15">
      <c r="A10" s="37"/>
      <c r="B10" s="169" t="s">
        <v>39</v>
      </c>
      <c r="C10" s="170"/>
      <c r="D10" s="171"/>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2"/>
      <c r="C11" s="173"/>
      <c r="D11" s="174"/>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7" t="s">
        <v>43</v>
      </c>
      <c r="C12" s="148"/>
      <c r="D12" s="149"/>
      <c r="E12" s="60" t="s">
        <v>44</v>
      </c>
      <c r="F12" s="175" t="s">
        <v>419</v>
      </c>
      <c r="G12" s="175"/>
      <c r="H12" s="176" t="s">
        <v>45</v>
      </c>
      <c r="I12" s="177"/>
      <c r="J12" s="178" t="s">
        <v>419</v>
      </c>
      <c r="K12" s="179"/>
      <c r="L12" s="34"/>
      <c r="M12" s="43"/>
      <c r="N12" s="43"/>
      <c r="O12" s="43"/>
      <c r="P12" s="43"/>
      <c r="Q12" s="43"/>
      <c r="R12" s="43"/>
      <c r="S12" s="43"/>
      <c r="T12" s="43"/>
      <c r="U12" s="43"/>
      <c r="V12" s="43"/>
      <c r="W12" s="43"/>
      <c r="X12" s="43"/>
      <c r="Y12" s="43"/>
      <c r="Z12" s="43"/>
    </row>
    <row r="13" spans="1:26" ht="27.95" customHeight="1" x14ac:dyDescent="0.15">
      <c r="A13" s="34"/>
      <c r="B13" s="143" t="s">
        <v>51</v>
      </c>
      <c r="C13" s="144"/>
      <c r="D13" s="144"/>
      <c r="E13" s="49" t="s">
        <v>6</v>
      </c>
      <c r="F13" s="50">
        <v>2</v>
      </c>
      <c r="G13" s="51" t="s">
        <v>40</v>
      </c>
      <c r="H13" s="49" t="s">
        <v>7</v>
      </c>
      <c r="I13" s="50">
        <v>2</v>
      </c>
      <c r="J13" s="160" t="s">
        <v>40</v>
      </c>
      <c r="K13" s="161"/>
      <c r="L13" s="34"/>
      <c r="M13" s="43"/>
      <c r="N13" s="43"/>
      <c r="O13" s="43"/>
      <c r="P13" s="43"/>
      <c r="Q13" s="43"/>
      <c r="R13" s="43"/>
      <c r="S13" s="43"/>
      <c r="T13" s="43"/>
      <c r="U13" s="43"/>
      <c r="V13" s="43"/>
      <c r="W13" s="43"/>
      <c r="X13" s="43"/>
      <c r="Y13" s="43"/>
      <c r="Z13" s="43"/>
    </row>
    <row r="14" spans="1:26" ht="27.95" customHeight="1" x14ac:dyDescent="0.15">
      <c r="A14" s="21"/>
      <c r="B14" s="143" t="s">
        <v>46</v>
      </c>
      <c r="C14" s="144"/>
      <c r="D14" s="145"/>
      <c r="E14" s="146" t="s">
        <v>424</v>
      </c>
      <c r="F14" s="146"/>
      <c r="G14" s="124" t="s">
        <v>50</v>
      </c>
      <c r="H14" s="125"/>
      <c r="I14" s="125"/>
      <c r="J14" s="127" t="s">
        <v>420</v>
      </c>
      <c r="K14" s="128"/>
      <c r="L14" s="21"/>
      <c r="M14" s="43"/>
      <c r="N14" s="43"/>
      <c r="O14" s="43"/>
      <c r="P14" s="43"/>
      <c r="Q14" s="43"/>
      <c r="R14" s="43"/>
      <c r="S14" s="43"/>
      <c r="T14" s="43"/>
      <c r="U14" s="43"/>
      <c r="V14" s="43"/>
      <c r="W14" s="43"/>
      <c r="X14" s="43"/>
      <c r="Y14" s="43"/>
      <c r="Z14" s="43"/>
    </row>
    <row r="15" spans="1:26" ht="27.95" customHeight="1" x14ac:dyDescent="0.15">
      <c r="A15" s="21"/>
      <c r="B15" s="147" t="s">
        <v>49</v>
      </c>
      <c r="C15" s="148"/>
      <c r="D15" s="149"/>
      <c r="E15" s="153" t="s">
        <v>425</v>
      </c>
      <c r="F15" s="154"/>
      <c r="G15" s="157" t="s">
        <v>48</v>
      </c>
      <c r="H15" s="158"/>
      <c r="I15" s="158"/>
      <c r="J15" s="146" t="s">
        <v>426</v>
      </c>
      <c r="K15" s="159"/>
      <c r="L15" s="39"/>
      <c r="M15" s="43"/>
      <c r="N15" s="43"/>
      <c r="O15" s="43"/>
      <c r="P15" s="43"/>
      <c r="Q15" s="43"/>
      <c r="R15" s="43"/>
      <c r="S15" s="43"/>
      <c r="T15" s="43"/>
      <c r="U15" s="43"/>
      <c r="V15" s="43"/>
      <c r="W15" s="43"/>
      <c r="X15" s="43"/>
      <c r="Y15" s="43"/>
      <c r="Z15" s="43"/>
    </row>
    <row r="16" spans="1:26" ht="27.95" customHeight="1" x14ac:dyDescent="0.15">
      <c r="A16" s="21"/>
      <c r="B16" s="150"/>
      <c r="C16" s="151"/>
      <c r="D16" s="152"/>
      <c r="E16" s="155"/>
      <c r="F16" s="156"/>
      <c r="G16" s="157" t="s">
        <v>61</v>
      </c>
      <c r="H16" s="158"/>
      <c r="I16" s="158"/>
      <c r="J16" s="127" t="s">
        <v>421</v>
      </c>
      <c r="K16" s="128"/>
      <c r="L16" s="21"/>
      <c r="M16" s="43"/>
      <c r="N16" s="43"/>
      <c r="O16" s="43"/>
      <c r="P16" s="43"/>
      <c r="Q16" s="43"/>
      <c r="R16" s="43"/>
      <c r="S16" s="43"/>
      <c r="T16" s="43"/>
      <c r="U16" s="43"/>
      <c r="V16" s="43"/>
      <c r="W16" s="43"/>
      <c r="X16" s="43"/>
      <c r="Y16" s="43"/>
      <c r="Z16" s="43"/>
    </row>
    <row r="17" spans="1:26" ht="38.25" customHeight="1" x14ac:dyDescent="0.15">
      <c r="A17" s="21"/>
      <c r="B17" s="124" t="s">
        <v>52</v>
      </c>
      <c r="C17" s="125"/>
      <c r="D17" s="126"/>
      <c r="E17" s="127" t="s">
        <v>422</v>
      </c>
      <c r="F17" s="128"/>
      <c r="G17" s="129" t="s">
        <v>53</v>
      </c>
      <c r="H17" s="130"/>
      <c r="I17" s="13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4" t="s">
        <v>58</v>
      </c>
      <c r="C18" s="125"/>
      <c r="D18" s="126"/>
      <c r="E18" s="131" t="s">
        <v>427</v>
      </c>
      <c r="F18" s="132"/>
      <c r="G18" s="44" t="s">
        <v>56</v>
      </c>
      <c r="H18" s="45">
        <v>2</v>
      </c>
      <c r="I18" s="46" t="s">
        <v>57</v>
      </c>
      <c r="J18" s="125"/>
      <c r="K18" s="133"/>
      <c r="L18" s="24"/>
      <c r="M18" s="43"/>
      <c r="N18" s="43"/>
      <c r="O18" s="43"/>
      <c r="P18" s="43"/>
      <c r="Q18" s="43"/>
      <c r="R18" s="43"/>
      <c r="S18" s="43"/>
      <c r="T18" s="43"/>
      <c r="U18" s="43"/>
      <c r="V18" s="43"/>
      <c r="W18" s="43"/>
      <c r="X18" s="43"/>
      <c r="Y18" s="43"/>
      <c r="Z18" s="43"/>
    </row>
    <row r="19" spans="1:26" ht="27.95" customHeight="1" thickBot="1" x14ac:dyDescent="0.2">
      <c r="A19" s="23"/>
      <c r="B19" s="134" t="s">
        <v>59</v>
      </c>
      <c r="C19" s="135"/>
      <c r="D19" s="136"/>
      <c r="E19" s="61" t="s">
        <v>54</v>
      </c>
      <c r="F19" s="62">
        <v>2.1</v>
      </c>
      <c r="G19" s="63" t="s">
        <v>40</v>
      </c>
      <c r="H19" s="64" t="s">
        <v>55</v>
      </c>
      <c r="I19" s="62">
        <v>6.2</v>
      </c>
      <c r="J19" s="137" t="s">
        <v>40</v>
      </c>
      <c r="K19" s="138"/>
      <c r="L19" s="23"/>
      <c r="M19" s="43"/>
      <c r="N19" s="43"/>
      <c r="O19" s="43"/>
      <c r="P19" s="43"/>
      <c r="Q19" s="43"/>
      <c r="R19" s="43"/>
      <c r="S19" s="43"/>
      <c r="T19" s="43"/>
      <c r="U19" s="43"/>
      <c r="V19" s="43"/>
      <c r="W19" s="43"/>
      <c r="X19" s="43"/>
      <c r="Y19" s="43"/>
      <c r="Z19" s="43"/>
    </row>
    <row r="20" spans="1:26" ht="75.75" customHeight="1" thickTop="1" thickBot="1" x14ac:dyDescent="0.2">
      <c r="A20" s="23"/>
      <c r="B20" s="134" t="s">
        <v>461</v>
      </c>
      <c r="C20" s="135"/>
      <c r="D20" s="135"/>
      <c r="E20" s="196" t="s">
        <v>472</v>
      </c>
      <c r="F20" s="197"/>
      <c r="G20" s="197"/>
      <c r="H20" s="197"/>
      <c r="I20" s="197"/>
      <c r="J20" s="197"/>
      <c r="K20" s="198"/>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9" t="s">
        <v>443</v>
      </c>
      <c r="C24" s="139"/>
      <c r="D24" s="139"/>
      <c r="E24" s="139"/>
      <c r="F24" s="139"/>
      <c r="G24" s="139"/>
      <c r="H24" s="139"/>
      <c r="I24" s="139"/>
      <c r="J24" s="139"/>
      <c r="K24" s="139"/>
      <c r="L24" s="22"/>
      <c r="M24" s="43"/>
      <c r="N24" s="43"/>
      <c r="O24" s="43"/>
      <c r="P24" s="43"/>
      <c r="Q24" s="43"/>
      <c r="R24" s="43"/>
      <c r="S24" s="43"/>
      <c r="T24" s="43"/>
      <c r="U24" s="43"/>
      <c r="V24" s="43"/>
      <c r="W24" s="43"/>
      <c r="X24" s="43"/>
      <c r="Y24" s="43"/>
      <c r="Z24" s="43"/>
    </row>
    <row r="25" spans="1:26" ht="33" customHeight="1" x14ac:dyDescent="0.15">
      <c r="A25" s="21"/>
      <c r="B25" s="140" t="s">
        <v>94</v>
      </c>
      <c r="C25" s="140"/>
      <c r="D25" s="140"/>
      <c r="E25" s="141" t="s">
        <v>421</v>
      </c>
      <c r="F25" s="141"/>
      <c r="G25" s="141"/>
      <c r="H25" s="141"/>
      <c r="I25" s="141"/>
      <c r="J25" s="141"/>
      <c r="K25" s="141"/>
      <c r="L25" s="21"/>
      <c r="M25" s="43"/>
      <c r="N25" s="43"/>
      <c r="O25" s="43"/>
      <c r="P25" s="43"/>
      <c r="Q25" s="43"/>
      <c r="R25" s="43"/>
      <c r="S25" s="43"/>
      <c r="T25" s="43"/>
      <c r="U25" s="43"/>
      <c r="V25" s="43"/>
      <c r="W25" s="43"/>
      <c r="X25" s="43"/>
      <c r="Y25" s="43"/>
      <c r="Z25" s="43"/>
    </row>
    <row r="26" spans="1:26" ht="33" customHeight="1" x14ac:dyDescent="0.15">
      <c r="A26" s="21"/>
      <c r="B26" s="122" t="s">
        <v>95</v>
      </c>
      <c r="C26" s="122"/>
      <c r="D26" s="122"/>
      <c r="E26" s="195"/>
      <c r="F26" s="195"/>
      <c r="G26" s="195"/>
      <c r="H26" s="195"/>
      <c r="I26" s="195"/>
      <c r="J26" s="195"/>
      <c r="K26" s="195"/>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6" t="s">
        <v>444</v>
      </c>
      <c r="C43" s="116"/>
      <c r="D43" s="116"/>
      <c r="E43" s="116"/>
      <c r="F43" s="116"/>
      <c r="G43" s="116"/>
      <c r="H43" s="116"/>
      <c r="I43" s="116"/>
      <c r="J43" s="116"/>
      <c r="K43" s="116"/>
      <c r="L43" s="77"/>
      <c r="M43" s="43"/>
      <c r="N43" s="43"/>
      <c r="O43" s="43"/>
      <c r="P43" s="43"/>
      <c r="Q43" s="43"/>
      <c r="R43" s="43"/>
      <c r="S43" s="43"/>
      <c r="T43" s="43"/>
      <c r="U43" s="43"/>
      <c r="V43" s="43"/>
      <c r="W43" s="43"/>
      <c r="X43" s="43"/>
      <c r="Y43" s="43"/>
      <c r="Z43" s="43"/>
    </row>
    <row r="44" spans="1:26" ht="35.1" customHeight="1" x14ac:dyDescent="0.15">
      <c r="A44" s="21"/>
      <c r="B44" s="116" t="s">
        <v>445</v>
      </c>
      <c r="C44" s="116"/>
      <c r="D44" s="116"/>
      <c r="E44" s="116"/>
      <c r="F44" s="116"/>
      <c r="G44" s="116"/>
      <c r="H44" s="116"/>
      <c r="I44" s="116"/>
      <c r="J44" s="116"/>
      <c r="K44" s="116"/>
      <c r="L44" s="77"/>
      <c r="M44" s="43"/>
      <c r="N44" s="43"/>
      <c r="O44" s="43"/>
      <c r="P44" s="43"/>
      <c r="Q44" s="43"/>
      <c r="R44" s="43"/>
      <c r="S44" s="43"/>
      <c r="T44" s="43"/>
      <c r="U44" s="43"/>
      <c r="V44" s="43"/>
      <c r="W44" s="43"/>
      <c r="X44" s="43"/>
      <c r="Y44" s="43"/>
      <c r="Z44" s="43"/>
    </row>
    <row r="45" spans="1:26" ht="35.1" customHeight="1" x14ac:dyDescent="0.15">
      <c r="A45" s="21"/>
      <c r="B45" s="117" t="s">
        <v>460</v>
      </c>
      <c r="C45" s="117"/>
      <c r="D45" s="117"/>
      <c r="E45" s="117"/>
      <c r="F45" s="117"/>
      <c r="G45" s="117"/>
      <c r="H45" s="117"/>
      <c r="I45" s="117"/>
      <c r="J45" s="117"/>
      <c r="K45" s="117"/>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8" t="s">
        <v>433</v>
      </c>
      <c r="E46" s="119"/>
      <c r="F46" s="120" t="s">
        <v>431</v>
      </c>
      <c r="G46" s="121"/>
      <c r="H46" s="120" t="s">
        <v>432</v>
      </c>
      <c r="I46" s="121"/>
      <c r="J46" s="120" t="s">
        <v>434</v>
      </c>
      <c r="K46" s="121"/>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5" t="s">
        <v>449</v>
      </c>
      <c r="E47" s="186"/>
      <c r="F47" s="187" t="s">
        <v>458</v>
      </c>
      <c r="G47" s="188"/>
      <c r="H47" s="187" t="s">
        <v>457</v>
      </c>
      <c r="I47" s="188"/>
      <c r="J47" s="187" t="s">
        <v>454</v>
      </c>
      <c r="K47" s="189"/>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90" t="s">
        <v>449</v>
      </c>
      <c r="E48" s="191"/>
      <c r="F48" s="192" t="s">
        <v>458</v>
      </c>
      <c r="G48" s="193"/>
      <c r="H48" s="192" t="s">
        <v>452</v>
      </c>
      <c r="I48" s="193"/>
      <c r="J48" s="192" t="s">
        <v>455</v>
      </c>
      <c r="K48" s="194"/>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80" t="s">
        <v>450</v>
      </c>
      <c r="E49" s="181"/>
      <c r="F49" s="182" t="s">
        <v>451</v>
      </c>
      <c r="G49" s="183"/>
      <c r="H49" s="182" t="s">
        <v>453</v>
      </c>
      <c r="I49" s="183"/>
      <c r="J49" s="182" t="s">
        <v>456</v>
      </c>
      <c r="K49" s="184"/>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6.899999999999999" customHeight="1" x14ac:dyDescent="0.15">
      <c r="A56" s="19"/>
      <c r="B56" s="92" t="s">
        <v>8</v>
      </c>
      <c r="C56" s="92"/>
      <c r="D56" s="92"/>
      <c r="E56" s="92"/>
      <c r="F56" s="92"/>
      <c r="G56" s="93" t="str">
        <f>E17</f>
        <v>必須</v>
      </c>
      <c r="H56" s="93"/>
      <c r="I56" s="93"/>
      <c r="J56" s="93"/>
      <c r="K56" s="93"/>
      <c r="L56" s="19"/>
      <c r="M56" s="32"/>
      <c r="W56" s="32"/>
      <c r="X56" s="32"/>
      <c r="Y56" s="32"/>
    </row>
    <row r="57" spans="1:26" ht="16.899999999999999"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9" t="s">
        <v>606</v>
      </c>
      <c r="AK1" s="199"/>
      <c r="AL1" s="199"/>
      <c r="AM1" s="199"/>
      <c r="AN1" s="199"/>
      <c r="AO1" s="199" t="s">
        <v>607</v>
      </c>
      <c r="AP1" s="199"/>
      <c r="AQ1" s="199"/>
      <c r="AR1" s="199"/>
      <c r="AS1" s="199"/>
      <c r="AT1" s="199" t="s">
        <v>608</v>
      </c>
      <c r="AU1" s="199"/>
      <c r="AV1" s="199"/>
      <c r="AW1" s="199"/>
      <c r="AX1" s="199"/>
      <c r="AY1" s="199" t="s">
        <v>609</v>
      </c>
      <c r="AZ1" s="199"/>
      <c r="BA1" s="199"/>
      <c r="BB1" s="199"/>
      <c r="BC1" s="199"/>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K157</v>
      </c>
      <c r="B3" s="71" t="str">
        <f>①会場条件に係るヒアリングシート!E2</f>
        <v>伝統芸能分野</v>
      </c>
      <c r="C3" s="71" t="str">
        <f>①会場条件に係るヒアリングシート!G2</f>
        <v>演芸</v>
      </c>
      <c r="D3" s="71" t="str">
        <f>①会場条件に係るヒアリングシート!I2</f>
        <v>C区分</v>
      </c>
      <c r="E3" s="71" t="str">
        <f>①会場条件に係るヒアリングシート!K2</f>
        <v>H</v>
      </c>
      <c r="F3" s="71" t="str">
        <f>①会場条件に係るヒアリングシート!C3</f>
        <v>落語と紙切り</v>
      </c>
      <c r="G3" s="71" t="str">
        <f>①会場条件に係るヒアリングシート!H3</f>
        <v>株式会社影向舎</v>
      </c>
      <c r="H3" s="71" t="str">
        <f>①会場条件に係るヒアリングシート!E9</f>
        <v>制限なし</v>
      </c>
      <c r="I3" s="71">
        <f>①会場条件に係るヒアリングシート!J9</f>
        <v>30</v>
      </c>
      <c r="J3" s="71">
        <f>①会場条件に係るヒアリングシート!F10</f>
        <v>6</v>
      </c>
      <c r="K3" s="71">
        <f>①会場条件に係るヒアリングシート!I10</f>
        <v>3.5</v>
      </c>
      <c r="L3" s="71" t="str">
        <f>①会場条件に係るヒアリングシート!F11</f>
        <v>指定無</v>
      </c>
      <c r="M3" s="71" t="str">
        <f>①会場条件に係るヒアリングシート!F12</f>
        <v>条件が合えば可</v>
      </c>
      <c r="N3" s="71" t="str">
        <f>①会場条件に係るヒアリングシート!J12</f>
        <v>可</v>
      </c>
      <c r="O3" s="71">
        <f>①会場条件に係るヒアリングシート!F13</f>
        <v>1.3</v>
      </c>
      <c r="P3" s="71">
        <f>①会場条件に係るヒアリングシート!I13</f>
        <v>2</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t="str">
        <f>①会場条件に係るヒアリングシート!J17</f>
        <v>なるべく
短いことが望ましいが、距離が長くても対応可能</v>
      </c>
      <c r="X3" s="71" t="str">
        <f>①会場条件に係るヒアリングシート!E18</f>
        <v>ハイエース</v>
      </c>
      <c r="Y3" s="71">
        <f>①会場条件に係るヒアリングシート!H18</f>
        <v>1</v>
      </c>
      <c r="Z3" s="71">
        <f>①会場条件に係るヒアリングシート!F19</f>
        <v>1.88</v>
      </c>
      <c r="AA3" s="71">
        <f>①会場条件に係るヒアリングシート!I19</f>
        <v>5.38</v>
      </c>
      <c r="AB3" s="71" t="str">
        <f>①会場条件に係るヒアリングシート!E20</f>
        <v>【搬入条件について】雨に濡れないこと、階段が無いことが望ましいですが、それらの条件を満たさなくても対応は可能です
【舞台の広さについて】舞台に必要な広さは目安であり、上記より狭くても実施可能です
【遮光について】遮光は暗幕でなくカーテンでも可能です
【舞台設置場所について】フロアーでの設置の可否について、設置は可能ですが、鑑賞する人数によります。人数が多い場合、フロアー設置の場合、見えづらくなる可能性が有ります</v>
      </c>
      <c r="AC3" s="71" t="str">
        <f>①会場条件に係るヒアリングシート!E25</f>
        <v>不要</v>
      </c>
      <c r="AD3" s="71" t="str">
        <f>①会場条件に係るヒアリングシート!E26</f>
        <v>図面は不要ですが、会場の階数、搬入車の駐車位置（とざっくりとした搬入距離）
が分かると助かります。</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10～15分程度</v>
      </c>
      <c r="AV3" s="90" t="str">
        <f>①会場条件に係るヒアリングシート!F49</f>
        <v>本公演の開場前</v>
      </c>
      <c r="AW3" s="90" t="str">
        <f>①会場条件に係るヒアリングシート!H49</f>
        <v>本公演内「紙切り大喜利」に出演の児童・生徒を対象として、出演内容の説明</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2024-12-11T07:23:55Z</dcterms:modified>
</cp:coreProperties>
</file>