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28680" yWindow="-120" windowWidth="29040" windowHeight="1584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 i="15" l="1"/>
  <c r="AG3" i="15"/>
  <c r="AH3" i="15"/>
  <c r="BC3" i="15"/>
  <c r="BB3" i="15"/>
  <c r="BA3" i="15"/>
  <c r="AZ3" i="15"/>
  <c r="AY3" i="15"/>
  <c r="AX3" i="15"/>
  <c r="AW3" i="15"/>
  <c r="AV3" i="15"/>
  <c r="AU3" i="15"/>
  <c r="AT3" i="15"/>
  <c r="AS3" i="15"/>
  <c r="AR3" i="15"/>
  <c r="AQ3" i="15"/>
  <c r="AP3" i="15"/>
  <c r="AO3" i="15"/>
  <c r="AN3" i="15"/>
  <c r="AM3" i="15"/>
  <c r="AL3" i="15"/>
  <c r="AK3" i="15"/>
  <c r="AJ3" i="15"/>
  <c r="AI3" i="15" l="1"/>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<sst xmlns="http://schemas.openxmlformats.org/spreadsheetml/2006/main" count="1465" uniqueCount="622">
  <si>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</si>
  <si>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</si>
  <si>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</si>
  <si>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</si>
  <si>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</si>
  <si>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</si>
  <si>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</si>
  <si>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</si>
  <si>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</si>
  <si>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</si>
  <si>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</si>
  <si>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</si>
  <si>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</si>
  <si>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</si>
  <si>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</si>
  <si>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</si>
  <si>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</si>
  <si>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</si>
  <si>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</si>
  <si>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</si>
  <si>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</si>
  <si>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</si>
  <si>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</si>
  <si>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</si>
  <si>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</si>
  <si>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</si>
  <si>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</si>
  <si>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</si>
  <si>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</si>
  <si>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</si>
  <si>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</si>
  <si>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</si>
  <si>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</si>
  <si>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</si>
  <si>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</si>
  <si>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</si>
  <si>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</si>
  <si>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</si>
  <si>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</si>
  <si>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</si>
  <si>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</si>
  <si>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</si>
  <si>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</si>
  <si>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</si>
  <si>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</si>
  <si>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</si>
  <si>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</si>
  <si>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</si>
  <si>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</si>
  <si>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</si>
  <si>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</si>
  <si>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</si>
  <si>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</si>
  <si>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</si>
  <si>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</si>
  <si>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</si>
  <si>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</si>
  <si>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</si>
  <si>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</si>
  <si>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</si>
  <si>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</si>
  <si>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</si>
  <si>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</si>
  <si>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</si>
  <si>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</si>
  <si>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</si>
  <si>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</si>
  <si>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</si>
  <si>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</si>
  <si>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</si>
  <si>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</si>
  <si>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</si>
  <si>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</si>
  <si>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</si>
  <si>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</si>
  <si>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</si>
  <si>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</si>
  <si>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</si>
  <si>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</si>
  <si>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</si>
  <si>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</si>
  <si>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</si>
  <si>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</si>
  <si>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</si>
  <si>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</si>
  <si>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</si>
  <si>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</si>
  <si>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</si>
  <si>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</si>
  <si>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</si>
  <si>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</si>
  <si>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</si>
  <si>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</si>
  <si>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</si>
  <si>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</si>
  <si>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</si>
  <si>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</si>
  <si>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</si>
  <si>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</si>
  <si>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</si>
  <si>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</si>
  <si>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</si>
  <si>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</si>
  <si>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</si>
  <si>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</si>
  <si>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</si>
  <si>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</si>
  <si>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</si>
  <si>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</si>
  <si>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</si>
  <si>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</si>
  <si>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</si>
  <si>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</si>
  <si>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</si>
  <si>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</si>
  <si>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</si>
  <si>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</si>
  <si>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</si>
  <si>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</si>
  <si>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</si>
  <si>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</si>
  <si>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</si>
  <si>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</si>
  <si>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</si>
  <si>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</si>
  <si>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</si>
  <si>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</si>
  <si>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</si>
  <si>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</si>
  <si>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</si>
  <si>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</si>
  <si>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</si>
  <si>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</si>
  <si>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</si>
  <si>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</si>
  <si>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</si>
  <si>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</si>
  <si>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</si>
  <si>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</si>
  <si>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</si>
  <si>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</si>
  <si>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</si>
  <si>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</si>
  <si>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</si>
  <si>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</si>
  <si>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</si>
  <si>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</si>
  <si>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</si>
  <si>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</si>
  <si>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</si>
  <si>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</si>
  <si>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</si>
  <si>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</si>
  <si>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</si>
  <si>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</si>
  <si>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</si>
  <si>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</si>
  <si>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</si>
  <si>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</si>
  <si>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</si>
  <si>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</si>
  <si>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</si>
  <si>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</si>
  <si>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</si>
  <si>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</si>
  <si>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</si>
  <si>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</si>
  <si>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</si>
  <si>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</si>
  <si>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</si>
  <si>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</si>
  <si>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</si>
  <si>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</si>
  <si>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</si>
  <si>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</si>
  <si>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</si>
  <si>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</si>
  <si>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</si>
  <si>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</si>
  <si>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</si>
  <si>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</si>
  <si>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</si>
  <si>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</si>
  <si>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</si>
  <si>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</si>
  <si>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</si>
  <si>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</si>
  <si>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</si>
  <si>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</si>
  <si>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</si>
  <si>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</si>
  <si>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</si>
  <si>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</si>
  <si>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</si>
  <si>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</si>
  <si>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</si>
  <si>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</si>
  <si>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</si>
  <si>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</si>
  <si>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</si>
  <si>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</si>
  <si>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</si>
  <si>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</si>
  <si>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</si>
  <si>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</si>
  <si>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</si>
  <si>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</si>
  <si>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</si>
  <si>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</si>
  <si>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</si>
  <si>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</si>
  <si>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</si>
  <si>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</si>
  <si>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</si>
  <si>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</si>
  <si>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</si>
  <si>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</si>
  <si>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</si>
  <si>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</si>
  <si>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</si>
  <si>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</si>
  <si>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</si>
  <si>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</si>
  <si>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</si>
  <si>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</si>
  <si>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</si>
  <si>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</si>
  <si>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</si>
  <si>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</si>
  <si>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</si>
  <si>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</si>
  <si>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</si>
  <si>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</si>
  <si>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</si>
  <si>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</si>
  <si>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</si>
  <si>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</si>
  <si>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</si>
  <si>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</si>
  <si>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</si>
  <si>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</si>
  <si>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</si>
  <si>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</si>
  <si>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</si>
  <si>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</si>
  <si>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</si>
  <si>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</si>
  <si>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</si>
  <si>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</si>
  <si>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</si>
  <si>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</si>
  <si>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</si>
  <si>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</si>
  <si>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</si>
  <si>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</si>
  <si>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</si>
  <si>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</si>
  <si>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</si>
  <si>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</si>
  <si>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</si>
  <si>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</si>
  <si>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</si>
  <si>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</si>
  <si>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</si>
  <si>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</si>
  <si>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</si>
  <si>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</si>
  <si>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</si>
  <si>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</si>
  <si>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</si>
  <si>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</si>
  <si>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</si>
  <si>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</si>
  <si>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</si>
  <si>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</si>
  <si>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</si>
  <si>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</si>
  <si>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</si>
  <si>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</si>
  <si>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</si>
  <si>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</si>
  <si>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</si>
  <si>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</si>
  <si>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</si>
  <si>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</si>
  <si>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</si>
  <si>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</si>
  <si>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</si>
  <si>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</si>
  <si>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</si>
  <si>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</si>
  <si>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</si>
  <si>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</si>
  <si>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</si>
  <si>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</si>
  <si>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</si>
  <si>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</si>
  <si>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</si>
  <si>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</si>
  <si>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</si>
  <si>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</si>
  <si>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</si>
  <si>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</si>
  <si>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</si>
  <si>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</si>
  <si>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</si>
  <si>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</si>
  <si>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</si>
  <si>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</si>
  <si>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</si>
  <si>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</si>
  <si>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</si>
  <si>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</si>
  <si>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</si>
  <si>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</si>
  <si>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</si>
  <si>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</si>
  <si>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</si>
  <si>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</si>
  <si>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</si>
  <si>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</si>
  <si>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</si>
  <si>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</si>
  <si>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</si>
  <si>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</si>
  <si>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</si>
  <si>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</si>
  <si>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</si>
  <si>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</si>
  <si>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</si>
  <si>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</si>
  <si>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</si>
  <si>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</si>
  <si>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</si>
  <si>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</si>
  <si>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</si>
  <si>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</si>
  <si>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</si>
  <si>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</si>
  <si>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</si>
  <si>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</si>
  <si>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</si>
  <si>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</si>
  <si>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</si>
  <si>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</si>
  <si>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</si>
  <si>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</si>
  <si>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</si>
  <si>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</si>
  <si>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</si>
  <si>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</si>
  <si>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</si>
  <si>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</si>
  <si>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</si>
  <si>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</si>
  <si>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</si>
  <si>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</si>
  <si>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</si>
  <si>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</si>
  <si>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</si>
  <si>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</si>
  <si>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</si>
  <si>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</si>
  <si>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</si>
  <si>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</si>
  <si>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</si>
  <si>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</si>
  <si>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</si>
  <si>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</si>
  <si>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</si>
  <si>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</si>
  <si>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</si>
  <si>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</si>
  <si>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</si>
  <si>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</si>
  <si>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</si>
  <si>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</si>
  <si>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</si>
  <si>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</si>
  <si>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</si>
  <si>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</si>
  <si>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</si>
  <si>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</si>
  <si>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</si>
  <si>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</si>
  <si>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</si>
  <si>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</si>
  <si>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</si>
  <si>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</si>
  <si>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</si>
  <si>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</si>
  <si>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</si>
  <si>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</si>
  <si>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</si>
  <si>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</si>
  <si>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</si>
  <si>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</si>
  <si>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</si>
  <si>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</si>
  <si>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</si>
  <si>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</si>
  <si>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</si>
  <si>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</si>
  <si>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</si>
  <si>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</si>
  <si>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</si>
  <si>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</si>
  <si>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</si>
  <si>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</si>
  <si>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</si>
  <si>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</si>
  <si>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</si>
  <si>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</si>
  <si>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</si>
  <si>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</si>
  <si>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</si>
  <si>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</si>
  <si>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</si>
  <si>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</si>
  <si>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</si>
  <si>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</si>
  <si>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</si>
  <si>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</si>
  <si>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</si>
  <si>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</si>
  <si>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</si>
  <si>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</si>
  <si>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</si>
  <si>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</si>
  <si>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</si>
  <si>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</si>
  <si>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</si>
  <si>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</si>
  <si>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</si>
  <si>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</si>
  <si>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</si>
  <si>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</si>
  <si>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</si>
  <si>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</si>
  <si>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</si>
  <si>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</si>
  <si>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</si>
  <si>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</si>
  <si>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</si>
  <si>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</si>
  <si>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</si>
  <si>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</si>
  <si>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</si>
  <si>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</si>
  <si>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</si>
  <si>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</si>
  <si>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</si>
  <si>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</si>
  <si>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</si>
  <si>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</si>
  <si>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</si>
  <si>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</si>
  <si>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</si>
  <si>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</si>
  <si>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</si>
  <si>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</si>
  <si>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</si>
  <si>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</si>
  <si>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</si>
  <si>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</si>
  <si>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</si>
  <si>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</si>
  <si>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</si>
  <si>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</si>
  <si>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</si>
  <si>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</si>
  <si>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</si>
  <si>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</si>
  <si>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</si>
  <si>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</si>
  <si>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</si>
  <si>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</si>
  <si>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</si>
  <si>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</si>
  <si>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</si>
  <si>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</si>
  <si>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</si>
  <si>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</si>
  <si>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</si>
  <si>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</si>
  <si>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</si>
  <si>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</si>
  <si>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</si>
  <si>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</si>
  <si>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</si>
  <si>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</si>
  <si>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</si>
  <si>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</si>
  <si>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</si>
  <si>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</si>
  <si>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</si>
  <si>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</si>
  <si>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</si>
  <si>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</si>
  <si>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</si>
  <si>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</si>
  <si>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</si>
  <si>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</si>
  <si>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</si>
  <si>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</si>
  <si>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</si>
  <si>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</si>
  <si>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</si>
  <si>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</si>
  <si>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</si>
  <si>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</si>
  <si>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</si>
  <si>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</si>
  <si>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</si>
  <si>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</si>
  <si>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</si>
  <si>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</si>
  <si>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</si>
  <si>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</si>
  <si>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</si>
  <si>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</si>
  <si>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</si>
  <si>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</si>
  <si>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</si>
  <si>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</si>
  <si>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</si>
  <si>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</si>
  <si>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</si>
  <si>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</si>
  <si>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</si>
  <si>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</si>
  <si>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</si>
  <si>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</si>
  <si>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</si>
  <si>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</si>
  <si>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</si>
  <si>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</si>
  <si>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</si>
  <si>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</si>
  <si>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</si>
  <si>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</si>
  <si>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</si>
  <si>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</si>
  <si>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</si>
  <si>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</si>
  <si>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</si>
  <si>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</si>
  <si>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</si>
  <si>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</si>
  <si>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</si>
  <si>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</si>
  <si>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</si>
  <si>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</si>
  <si>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</si>
  <si>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</si>
  <si>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</si>
  <si>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</si>
  <si>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</si>
  <si>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</si>
  <si>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</si>
  <si>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</si>
  <si>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</si>
  <si>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</si>
  <si>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</si>
  <si>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</si>
  <si>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</si>
  <si>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</si>
  <si>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</si>
  <si>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</si>
  <si>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</si>
  <si>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</si>
  <si>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</si>
  <si>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</si>
  <si>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</si>
  <si>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</si>
  <si>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</si>
  <si>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</si>
  <si>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</si>
  <si>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</si>
  <si>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</si>
  <si>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</si>
  <si>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</si>
  <si>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</si>
  <si>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</si>
  <si>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</si>
  <si>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</si>
  <si>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</si>
  <si>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</si>
  <si>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</si>
  <si>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</si>
  <si>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</si>
  <si>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</si>
  <si>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</si>
  <si>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</si>
  <si>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</si>
  <si>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</si>
  <si>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</si>
  <si>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</si>
  <si>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</si>
  <si>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</si>
  <si>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</si>
  <si>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</si>
  <si>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</si>
  <si>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</si>
  <si>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</si>
  <si>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</si>
  <si>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</si>
  <si>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</si>
  <si>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</si>
  <si>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</si>
  <si>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</si>
  <si>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</si>
  <si>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</si>
  <si>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不問</t>
    <rPh sb="0" eb="2">
      <t>フモン</t>
    </rPh>
    <phoneticPr fontId="1"/>
  </si>
  <si>
    <t>可</t>
  </si>
  <si>
    <t>不要</t>
  </si>
  <si>
    <t>必ず使う</t>
  </si>
  <si>
    <t>ピアノの調律が必要です。</t>
    <phoneticPr fontId="1"/>
  </si>
  <si>
    <t>フロア上にピアノの設置が難しい場合はあらかじめお知らせください。</t>
    <rPh sb="3" eb="4">
      <t>ジョウ</t>
    </rPh>
    <rPh sb="9" eb="11">
      <t>セッチ</t>
    </rPh>
    <rPh sb="12" eb="13">
      <t>ムズカ</t>
    </rPh>
    <rPh sb="15" eb="17">
      <t>バアイ</t>
    </rPh>
    <rPh sb="24" eb="25">
      <t>シ</t>
    </rPh>
    <phoneticPr fontId="1"/>
  </si>
  <si>
    <t>ピアノは基本的にはフロア上が望ましいですが、実施校の状況に応じた対応が可能です（ステージ上も可）。</t>
    <rPh sb="4" eb="7">
      <t>キホンテキ</t>
    </rPh>
    <rPh sb="12" eb="13">
      <t>ウエ</t>
    </rPh>
    <rPh sb="14" eb="15">
      <t>ノゾ</t>
    </rPh>
    <rPh sb="44" eb="45">
      <t>ジョウ</t>
    </rPh>
    <rPh sb="46" eb="47">
      <t>カ</t>
    </rPh>
    <phoneticPr fontId="1"/>
  </si>
  <si>
    <t>学校備品のひな壇を使用させていただきます。</t>
    <phoneticPr fontId="1"/>
  </si>
  <si>
    <t>ステージ両袖を使用するためスペースを確保してください（袖が使用できない場合は目隠し用のパーテーションを使用させていただきます。）</t>
    <rPh sb="4" eb="6">
      <t>リョウソデ</t>
    </rPh>
    <rPh sb="7" eb="9">
      <t>シヨウ</t>
    </rPh>
    <rPh sb="18" eb="20">
      <t>カクホ</t>
    </rPh>
    <rPh sb="27" eb="28">
      <t>ソデ</t>
    </rPh>
    <rPh sb="29" eb="31">
      <t>シヨウ</t>
    </rPh>
    <rPh sb="35" eb="37">
      <t>バアイ</t>
    </rPh>
    <rPh sb="38" eb="40">
      <t>メカク</t>
    </rPh>
    <rPh sb="41" eb="42">
      <t>ヨウ</t>
    </rPh>
    <rPh sb="51" eb="53">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</si>
</sst>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1211762"/>
          <a:ext cx="7766731" cy="8868813"/>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50884" y="11178063"/>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653259" y="112143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730250</xdr:colOff>
      <xdr:row>68</xdr:row>
      <xdr:rowOff>57454</xdr:rowOff>
    </xdr:from>
    <xdr:to>
      <xdr:col>9</xdr:col>
      <xdr:colOff>187326</xdr:colOff>
      <xdr:row>77</xdr:row>
      <xdr:rowOff>33263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674813" y="22560267"/>
          <a:ext cx="4791076" cy="19760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endParaRPr kumimoji="1" lang="ja-JP" altLang="en-US" sz="2400"/>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738188</xdr:colOff>
      <xdr:row>77</xdr:row>
      <xdr:rowOff>148677</xdr:rowOff>
    </xdr:from>
    <xdr:to>
      <xdr:col>9</xdr:col>
      <xdr:colOff>174117</xdr:colOff>
      <xdr:row>79</xdr:row>
      <xdr:rowOff>35712</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774032" y="25532802"/>
          <a:ext cx="5269991" cy="363285"/>
          <a:chOff x="1076477" y="15070666"/>
          <a:chExt cx="4160761" cy="42623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669372" y="15133956"/>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１４　ｍ以上</a:t>
            </a:r>
          </a:p>
        </xdr:txBody>
      </xdr:sp>
    </xdr:grpSp>
    <xdr:clientData/>
  </xdr:twoCellAnchor>
  <xdr:twoCellAnchor>
    <xdr:from>
      <xdr:col>8</xdr:col>
      <xdr:colOff>700388</xdr:colOff>
      <xdr:row>68</xdr:row>
      <xdr:rowOff>65119</xdr:rowOff>
    </xdr:from>
    <xdr:to>
      <xdr:col>9</xdr:col>
      <xdr:colOff>701547</xdr:colOff>
      <xdr:row>77</xdr:row>
      <xdr:rowOff>190500</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736857" y="23306119"/>
          <a:ext cx="834596" cy="2268506"/>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８　ｍ</a:t>
            </a:r>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4048983"/>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5115" y="12423924"/>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4042081"/>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4042081"/>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4042081"/>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3328643"/>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2604916"/>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2201899"/>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775965"/>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5</xdr:col>
      <xdr:colOff>266731</xdr:colOff>
      <xdr:row>61</xdr:row>
      <xdr:rowOff>182563</xdr:rowOff>
    </xdr:from>
    <xdr:to>
      <xdr:col>6</xdr:col>
      <xdr:colOff>714375</xdr:colOff>
      <xdr:row>65</xdr:row>
      <xdr:rowOff>158751</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3497294" y="21089938"/>
          <a:ext cx="1209644" cy="89693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1181219"/>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1190881"/>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xdr:col>
      <xdr:colOff>547753</xdr:colOff>
      <xdr:row>69</xdr:row>
      <xdr:rowOff>86690</xdr:rowOff>
    </xdr:from>
    <xdr:to>
      <xdr:col>4</xdr:col>
      <xdr:colOff>298173</xdr:colOff>
      <xdr:row>72</xdr:row>
      <xdr:rowOff>41249</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1492316" y="22811753"/>
          <a:ext cx="1274420" cy="62130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1264548"/>
          <a:ext cx="2893483" cy="1339196"/>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xdr:col>
      <xdr:colOff>63499</xdr:colOff>
      <xdr:row>69</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246062" y="23403541"/>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560419</xdr:colOff>
      <xdr:row>62</xdr:row>
      <xdr:rowOff>55561</xdr:rowOff>
    </xdr:from>
    <xdr:to>
      <xdr:col>3</xdr:col>
      <xdr:colOff>111126</xdr:colOff>
      <xdr:row>65</xdr:row>
      <xdr:rowOff>95250</xdr:rowOff>
    </xdr:to>
    <xdr:sp macro="" textlink="">
      <xdr:nvSpPr>
        <xdr:cNvPr id="96" name="テキスト ボックス 95">
          <a:extLst>
            <a:ext uri="{FF2B5EF4-FFF2-40B4-BE49-F238E27FC236}">
              <a16:creationId xmlns:a16="http://schemas.microsoft.com/office/drawing/2014/main" id="{F4CCD715-5420-4DDC-B752-27B5C8952D89}"/>
            </a:ext>
          </a:extLst>
        </xdr:cNvPr>
        <xdr:cNvSpPr txBox="1"/>
      </xdr:nvSpPr>
      <xdr:spPr>
        <a:xfrm>
          <a:off x="742982" y="21193124"/>
          <a:ext cx="1074707" cy="7302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9</xdr:col>
      <xdr:colOff>155606</xdr:colOff>
      <xdr:row>62</xdr:row>
      <xdr:rowOff>95249</xdr:rowOff>
    </xdr:from>
    <xdr:to>
      <xdr:col>10</xdr:col>
      <xdr:colOff>468313</xdr:colOff>
      <xdr:row>65</xdr:row>
      <xdr:rowOff>134938</xdr:rowOff>
    </xdr:to>
    <xdr:sp macro="" textlink="">
      <xdr:nvSpPr>
        <xdr:cNvPr id="97" name="テキスト ボックス 96">
          <a:extLst>
            <a:ext uri="{FF2B5EF4-FFF2-40B4-BE49-F238E27FC236}">
              <a16:creationId xmlns:a16="http://schemas.microsoft.com/office/drawing/2014/main" id="{F4CCD715-5420-4DDC-B752-27B5C8952D89}"/>
            </a:ext>
          </a:extLst>
        </xdr:cNvPr>
        <xdr:cNvSpPr txBox="1"/>
      </xdr:nvSpPr>
      <xdr:spPr>
        <a:xfrm>
          <a:off x="6434169" y="21232812"/>
          <a:ext cx="1074707" cy="7302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8</xdr:col>
      <xdr:colOff>142321</xdr:colOff>
      <xdr:row>65</xdr:row>
      <xdr:rowOff>222250</xdr:rowOff>
    </xdr:from>
    <xdr:to>
      <xdr:col>10</xdr:col>
      <xdr:colOff>185667</xdr:colOff>
      <xdr:row>67</xdr:row>
      <xdr:rowOff>50154</xdr:rowOff>
    </xdr:to>
    <xdr:grpSp>
      <xdr:nvGrpSpPr>
        <xdr:cNvPr id="98" name="グループ化 97">
          <a:extLst>
            <a:ext uri="{FF2B5EF4-FFF2-40B4-BE49-F238E27FC236}">
              <a16:creationId xmlns:a16="http://schemas.microsoft.com/office/drawing/2014/main" id="{C7D174AF-E0B6-4486-83C2-F297E5CE3E74}"/>
            </a:ext>
          </a:extLst>
        </xdr:cNvPr>
        <xdr:cNvGrpSpPr/>
      </xdr:nvGrpSpPr>
      <xdr:grpSpPr>
        <a:xfrm>
          <a:off x="6178790" y="22760781"/>
          <a:ext cx="1710221" cy="292248"/>
          <a:chOff x="13749130" y="11015869"/>
          <a:chExt cx="1540566" cy="275717"/>
        </a:xfrm>
      </xdr:grpSpPr>
      <xdr:cxnSp macro="">
        <xdr:nvCxnSpPr>
          <xdr:cNvPr id="99" name="直線矢印コネクタ 98">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0" name="テキスト ボックス 99">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221696</xdr:colOff>
      <xdr:row>65</xdr:row>
      <xdr:rowOff>206375</xdr:rowOff>
    </xdr:from>
    <xdr:to>
      <xdr:col>4</xdr:col>
      <xdr:colOff>265042</xdr:colOff>
      <xdr:row>67</xdr:row>
      <xdr:rowOff>34279</xdr:rowOff>
    </xdr:to>
    <xdr:grpSp>
      <xdr:nvGrpSpPr>
        <xdr:cNvPr id="101" name="グループ化 100">
          <a:extLst>
            <a:ext uri="{FF2B5EF4-FFF2-40B4-BE49-F238E27FC236}">
              <a16:creationId xmlns:a16="http://schemas.microsoft.com/office/drawing/2014/main" id="{C7D174AF-E0B6-4486-83C2-F297E5CE3E74}"/>
            </a:ext>
          </a:extLst>
        </xdr:cNvPr>
        <xdr:cNvGrpSpPr/>
      </xdr:nvGrpSpPr>
      <xdr:grpSpPr>
        <a:xfrm>
          <a:off x="1257540" y="22744906"/>
          <a:ext cx="1710221" cy="292248"/>
          <a:chOff x="13749130" y="11015869"/>
          <a:chExt cx="1540566" cy="275717"/>
        </a:xfrm>
      </xdr:grpSpPr>
      <xdr:cxnSp macro="">
        <xdr:nvCxnSpPr>
          <xdr:cNvPr id="102" name="直線矢印コネクタ 101">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3" name="テキスト ボックス 102">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oneCellAnchor>
    <xdr:from>
      <xdr:col>4</xdr:col>
      <xdr:colOff>328961</xdr:colOff>
      <xdr:row>73</xdr:row>
      <xdr:rowOff>9319</xdr:rowOff>
    </xdr:from>
    <xdr:ext cx="2536335" cy="492443"/>
    <xdr:sp macro="" textlink="">
      <xdr:nvSpPr>
        <xdr:cNvPr id="104" name="テキスト ボックス 103">
          <a:extLst>
            <a:ext uri="{FF2B5EF4-FFF2-40B4-BE49-F238E27FC236}">
              <a16:creationId xmlns:a16="http://schemas.microsoft.com/office/drawing/2014/main" id="{1C84AAAD-DD0D-4EB7-950C-43E67EB6E70B}"/>
            </a:ext>
          </a:extLst>
        </xdr:cNvPr>
        <xdr:cNvSpPr txBox="1"/>
      </xdr:nvSpPr>
      <xdr:spPr>
        <a:xfrm>
          <a:off x="2797524" y="23623382"/>
          <a:ext cx="253633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アクティングエリア</a:t>
          </a:r>
        </a:p>
      </xdr:txBody>
    </xdr:sp>
    <xdr:clientData/>
  </xdr:oneCellAnchor>
  <xdr:twoCellAnchor>
    <xdr:from>
      <xdr:col>2</xdr:col>
      <xdr:colOff>627507</xdr:colOff>
      <xdr:row>78</xdr:row>
      <xdr:rowOff>209826</xdr:rowOff>
    </xdr:from>
    <xdr:to>
      <xdr:col>5</xdr:col>
      <xdr:colOff>746125</xdr:colOff>
      <xdr:row>86</xdr:row>
      <xdr:rowOff>142875</xdr:rowOff>
    </xdr:to>
    <xdr:sp macro="" textlink="">
      <xdr:nvSpPr>
        <xdr:cNvPr id="105" name="正方形/長方形 104">
          <a:extLst>
            <a:ext uri="{FF2B5EF4-FFF2-40B4-BE49-F238E27FC236}">
              <a16:creationId xmlns:a16="http://schemas.microsoft.com/office/drawing/2014/main" id="{25F04AC7-95BD-417A-9818-10B5C6DDE0F2}"/>
            </a:ext>
          </a:extLst>
        </xdr:cNvPr>
        <xdr:cNvSpPr/>
      </xdr:nvSpPr>
      <xdr:spPr>
        <a:xfrm>
          <a:off x="1572070" y="24935139"/>
          <a:ext cx="2404618" cy="164754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365569</xdr:colOff>
      <xdr:row>79</xdr:row>
      <xdr:rowOff>3451</xdr:rowOff>
    </xdr:from>
    <xdr:to>
      <xdr:col>9</xdr:col>
      <xdr:colOff>444500</xdr:colOff>
      <xdr:row>86</xdr:row>
      <xdr:rowOff>142875</xdr:rowOff>
    </xdr:to>
    <xdr:sp macro="" textlink="">
      <xdr:nvSpPr>
        <xdr:cNvPr id="106" name="正方形/長方形 105">
          <a:extLst>
            <a:ext uri="{FF2B5EF4-FFF2-40B4-BE49-F238E27FC236}">
              <a16:creationId xmlns:a16="http://schemas.microsoft.com/office/drawing/2014/main" id="{25F04AC7-95BD-417A-9818-10B5C6DDE0F2}"/>
            </a:ext>
          </a:extLst>
        </xdr:cNvPr>
        <xdr:cNvSpPr/>
      </xdr:nvSpPr>
      <xdr:spPr>
        <a:xfrm>
          <a:off x="4358132" y="24951014"/>
          <a:ext cx="2364931" cy="16316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2</xdr:col>
      <xdr:colOff>635444</xdr:colOff>
      <xdr:row>88</xdr:row>
      <xdr:rowOff>3451</xdr:rowOff>
    </xdr:from>
    <xdr:to>
      <xdr:col>5</xdr:col>
      <xdr:colOff>754062</xdr:colOff>
      <xdr:row>95</xdr:row>
      <xdr:rowOff>111125</xdr:rowOff>
    </xdr:to>
    <xdr:sp macro="" textlink="">
      <xdr:nvSpPr>
        <xdr:cNvPr id="107" name="正方形/長方形 106">
          <a:extLst>
            <a:ext uri="{FF2B5EF4-FFF2-40B4-BE49-F238E27FC236}">
              <a16:creationId xmlns:a16="http://schemas.microsoft.com/office/drawing/2014/main" id="{25F04AC7-95BD-417A-9818-10B5C6DDE0F2}"/>
            </a:ext>
          </a:extLst>
        </xdr:cNvPr>
        <xdr:cNvSpPr/>
      </xdr:nvSpPr>
      <xdr:spPr>
        <a:xfrm>
          <a:off x="1580007" y="26887764"/>
          <a:ext cx="2404618" cy="164754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381444</xdr:colOff>
      <xdr:row>88</xdr:row>
      <xdr:rowOff>11388</xdr:rowOff>
    </xdr:from>
    <xdr:to>
      <xdr:col>9</xdr:col>
      <xdr:colOff>460375</xdr:colOff>
      <xdr:row>95</xdr:row>
      <xdr:rowOff>103187</xdr:rowOff>
    </xdr:to>
    <xdr:sp macro="" textlink="">
      <xdr:nvSpPr>
        <xdr:cNvPr id="108" name="正方形/長方形 107">
          <a:extLst>
            <a:ext uri="{FF2B5EF4-FFF2-40B4-BE49-F238E27FC236}">
              <a16:creationId xmlns:a16="http://schemas.microsoft.com/office/drawing/2014/main" id="{25F04AC7-95BD-417A-9818-10B5C6DDE0F2}"/>
            </a:ext>
          </a:extLst>
        </xdr:cNvPr>
        <xdr:cNvSpPr/>
      </xdr:nvSpPr>
      <xdr:spPr>
        <a:xfrm>
          <a:off x="4374007" y="26895701"/>
          <a:ext cx="2364931" cy="16316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522012</xdr:colOff>
      <xdr:row>70</xdr:row>
      <xdr:rowOff>63499</xdr:rowOff>
    </xdr:from>
    <xdr:to>
      <xdr:col>2</xdr:col>
      <xdr:colOff>420687</xdr:colOff>
      <xdr:row>71</xdr:row>
      <xdr:rowOff>138595</xdr:rowOff>
    </xdr:to>
    <xdr:cxnSp macro="">
      <xdr:nvCxnSpPr>
        <xdr:cNvPr id="109" name="直線コネクタ 108">
          <a:extLst>
            <a:ext uri="{FF2B5EF4-FFF2-40B4-BE49-F238E27FC236}">
              <a16:creationId xmlns:a16="http://schemas.microsoft.com/office/drawing/2014/main" id="{5E7866EB-4F33-4EEE-9431-F0EF562E80C0}"/>
            </a:ext>
          </a:extLst>
        </xdr:cNvPr>
        <xdr:cNvCxnSpPr/>
      </xdr:nvCxnSpPr>
      <xdr:spPr>
        <a:xfrm flipH="1">
          <a:off x="704575" y="23010812"/>
          <a:ext cx="660675" cy="29734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386936</xdr:colOff>
      <xdr:row>69</xdr:row>
      <xdr:rowOff>198437</xdr:rowOff>
    </xdr:from>
    <xdr:to>
      <xdr:col>10</xdr:col>
      <xdr:colOff>341312</xdr:colOff>
      <xdr:row>71</xdr:row>
      <xdr:rowOff>55562</xdr:rowOff>
    </xdr:to>
    <xdr:cxnSp macro="">
      <xdr:nvCxnSpPr>
        <xdr:cNvPr id="111" name="直線コネクタ 110">
          <a:extLst>
            <a:ext uri="{FF2B5EF4-FFF2-40B4-BE49-F238E27FC236}">
              <a16:creationId xmlns:a16="http://schemas.microsoft.com/office/drawing/2014/main" id="{6BE6996B-5588-42C0-883B-AB0A8987B5F1}"/>
            </a:ext>
          </a:extLst>
        </xdr:cNvPr>
        <xdr:cNvCxnSpPr/>
      </xdr:nvCxnSpPr>
      <xdr:spPr>
        <a:xfrm>
          <a:off x="6665499" y="22923500"/>
          <a:ext cx="716376" cy="30162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1" t="s">
        <v>439</v>
      </c>
      <c r="C1" s="161"/>
      <c r="D1" s="161"/>
      <c r="E1" s="161"/>
      <c r="F1" s="161"/>
      <c r="G1" s="161"/>
      <c r="H1" s="161"/>
      <c r="I1" s="161"/>
      <c r="J1" s="161"/>
      <c r="K1" s="161"/>
      <c r="L1" s="25"/>
      <c r="M1" s="43"/>
      <c r="N1" s="43"/>
      <c r="O1" s="43"/>
      <c r="P1" s="43"/>
      <c r="Q1" s="43"/>
      <c r="R1" s="43"/>
      <c r="S1" s="43"/>
      <c r="T1" s="43"/>
      <c r="U1" s="43"/>
      <c r="V1" s="43"/>
      <c r="W1" s="43"/>
      <c r="X1" s="43"/>
      <c r="Y1" s="43"/>
    </row>
    <row r="2" spans="1:26" ht="27.95" customHeight="1" x14ac:dyDescent="0.15">
      <c r="A2" s="28"/>
      <c r="B2" s="26" t="s">
        <v>0</v>
      </c>
      <c r="C2" s="74" t="s">
        <v>206</v>
      </c>
      <c r="D2" s="27" t="s">
        <v>5</v>
      </c>
      <c r="E2" s="29" t="str">
        <f>VLOOKUP($C$2,'R7_制作団体一覧'!A:H,2,FALSE)</f>
        <v>音楽</v>
      </c>
      <c r="F2" s="26" t="s">
        <v>2</v>
      </c>
      <c r="G2" s="30" t="str">
        <f>VLOOKUP($C$2,'R7_制作団体一覧'!A:H,3,FALSE)</f>
        <v>合唱</v>
      </c>
      <c r="H2" s="27" t="s">
        <v>20</v>
      </c>
      <c r="I2" s="29" t="str">
        <f>VLOOKUP($C$2,'R7_制作団体一覧'!A:H,5,FALSE)</f>
        <v>C区分</v>
      </c>
      <c r="J2" s="27" t="s">
        <v>3</v>
      </c>
      <c r="K2" s="29" t="str">
        <f>VLOOKUP($C$2,'R7_制作団体一覧'!A:H,6,FALSE)</f>
        <v>I</v>
      </c>
      <c r="L2" s="28"/>
      <c r="M2" s="43"/>
      <c r="N2" s="43"/>
      <c r="O2" s="43"/>
      <c r="P2" s="43"/>
      <c r="Q2" s="43"/>
      <c r="R2" s="43"/>
      <c r="S2" s="43"/>
      <c r="T2" s="43"/>
      <c r="U2" s="43"/>
      <c r="V2" s="43"/>
      <c r="W2" s="43"/>
      <c r="X2" s="43"/>
      <c r="Y2" s="43"/>
      <c r="Z2" s="43"/>
    </row>
    <row r="3" spans="1:26" ht="27.95" customHeight="1" x14ac:dyDescent="0.15">
      <c r="A3" s="28"/>
      <c r="B3" s="27" t="s">
        <v>1</v>
      </c>
      <c r="C3" s="162" t="str">
        <f>VLOOKUP($C$2,'R7_制作団体一覧'!A:H,8,FALSE)</f>
        <v>新国立劇場合唱団</v>
      </c>
      <c r="D3" s="162"/>
      <c r="E3" s="162"/>
      <c r="F3" s="162"/>
      <c r="G3" s="27" t="s">
        <v>4</v>
      </c>
      <c r="H3" s="163" t="str">
        <f>VLOOKUP($C$2,'R7_制作団体一覧'!A:H,7,FALSE)</f>
        <v>公益財団法人新国立劇場運営財団</v>
      </c>
      <c r="I3" s="163"/>
      <c r="J3" s="163"/>
      <c r="K3" s="163"/>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4" t="s">
        <v>471</v>
      </c>
      <c r="C5" s="164"/>
      <c r="D5" s="164"/>
      <c r="E5" s="164"/>
      <c r="F5" s="164"/>
      <c r="G5" s="164"/>
      <c r="H5" s="164"/>
      <c r="I5" s="164"/>
      <c r="J5" s="164"/>
      <c r="K5" s="164"/>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2" t="s">
        <v>38</v>
      </c>
      <c r="C9" s="143"/>
      <c r="D9" s="143"/>
      <c r="E9" s="165" t="s">
        <v>423</v>
      </c>
      <c r="F9" s="166"/>
      <c r="G9" s="117" t="s">
        <v>47</v>
      </c>
      <c r="H9" s="167"/>
      <c r="I9" s="167"/>
      <c r="J9" s="47" t="s">
        <v>613</v>
      </c>
      <c r="K9" s="48" t="s">
        <v>440</v>
      </c>
      <c r="L9" s="37"/>
      <c r="M9" s="43"/>
      <c r="N9" s="43"/>
      <c r="O9" s="43"/>
      <c r="P9" s="43"/>
      <c r="Q9" s="43"/>
      <c r="R9" s="43"/>
      <c r="S9" s="43"/>
      <c r="T9" s="43"/>
      <c r="U9" s="43"/>
      <c r="V9" s="43"/>
      <c r="W9" s="43"/>
      <c r="X9" s="43"/>
      <c r="Y9" s="43"/>
      <c r="Z9" s="43"/>
    </row>
    <row r="10" spans="1:26" ht="27.95" customHeight="1" x14ac:dyDescent="0.15">
      <c r="A10" s="37"/>
      <c r="B10" s="168" t="s">
        <v>39</v>
      </c>
      <c r="C10" s="169"/>
      <c r="D10" s="170"/>
      <c r="E10" s="49" t="s">
        <v>41</v>
      </c>
      <c r="F10" s="50">
        <v>10</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1"/>
      <c r="C11" s="172"/>
      <c r="D11" s="173"/>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6" t="s">
        <v>43</v>
      </c>
      <c r="C12" s="147"/>
      <c r="D12" s="148"/>
      <c r="E12" s="60" t="s">
        <v>44</v>
      </c>
      <c r="F12" s="174" t="s">
        <v>614</v>
      </c>
      <c r="G12" s="174"/>
      <c r="H12" s="175" t="s">
        <v>45</v>
      </c>
      <c r="I12" s="176"/>
      <c r="J12" s="177" t="s">
        <v>614</v>
      </c>
      <c r="K12" s="178"/>
      <c r="L12" s="34"/>
      <c r="M12" s="43"/>
      <c r="N12" s="43"/>
      <c r="O12" s="43"/>
      <c r="P12" s="43"/>
      <c r="Q12" s="43"/>
      <c r="R12" s="43"/>
      <c r="S12" s="43"/>
      <c r="T12" s="43"/>
      <c r="U12" s="43"/>
      <c r="V12" s="43"/>
      <c r="W12" s="43"/>
      <c r="X12" s="43"/>
      <c r="Y12" s="43"/>
      <c r="Z12" s="43"/>
    </row>
    <row r="13" spans="1:26" ht="27.95" customHeight="1" x14ac:dyDescent="0.15">
      <c r="A13" s="34"/>
      <c r="B13" s="142" t="s">
        <v>51</v>
      </c>
      <c r="C13" s="143"/>
      <c r="D13" s="143"/>
      <c r="E13" s="49" t="s">
        <v>6</v>
      </c>
      <c r="F13" s="50">
        <v>1.8</v>
      </c>
      <c r="G13" s="51" t="s">
        <v>40</v>
      </c>
      <c r="H13" s="49" t="s">
        <v>7</v>
      </c>
      <c r="I13" s="50">
        <v>1.8</v>
      </c>
      <c r="J13" s="159" t="s">
        <v>40</v>
      </c>
      <c r="K13" s="160"/>
      <c r="L13" s="34"/>
      <c r="M13" s="43"/>
      <c r="N13" s="43"/>
      <c r="O13" s="43"/>
      <c r="P13" s="43"/>
      <c r="Q13" s="43"/>
      <c r="R13" s="43"/>
      <c r="S13" s="43"/>
      <c r="T13" s="43"/>
      <c r="U13" s="43"/>
      <c r="V13" s="43"/>
      <c r="W13" s="43"/>
      <c r="X13" s="43"/>
      <c r="Y13" s="43"/>
      <c r="Z13" s="43"/>
    </row>
    <row r="14" spans="1:26" ht="27.95" customHeight="1" x14ac:dyDescent="0.15">
      <c r="A14" s="21"/>
      <c r="B14" s="142" t="s">
        <v>46</v>
      </c>
      <c r="C14" s="143"/>
      <c r="D14" s="144"/>
      <c r="E14" s="145" t="s">
        <v>615</v>
      </c>
      <c r="F14" s="145"/>
      <c r="G14" s="121" t="s">
        <v>50</v>
      </c>
      <c r="H14" s="122"/>
      <c r="I14" s="122"/>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46" t="s">
        <v>49</v>
      </c>
      <c r="C15" s="147"/>
      <c r="D15" s="148"/>
      <c r="E15" s="152" t="s">
        <v>616</v>
      </c>
      <c r="F15" s="153"/>
      <c r="G15" s="156" t="s">
        <v>48</v>
      </c>
      <c r="H15" s="157"/>
      <c r="I15" s="157"/>
      <c r="J15" s="145" t="s">
        <v>426</v>
      </c>
      <c r="K15" s="158"/>
      <c r="L15" s="39"/>
      <c r="M15" s="43"/>
      <c r="N15" s="43"/>
      <c r="O15" s="43"/>
      <c r="P15" s="43"/>
      <c r="Q15" s="43"/>
      <c r="R15" s="43"/>
      <c r="S15" s="43"/>
      <c r="T15" s="43"/>
      <c r="U15" s="43"/>
      <c r="V15" s="43"/>
      <c r="W15" s="43"/>
      <c r="X15" s="43"/>
      <c r="Y15" s="43"/>
      <c r="Z15" s="43"/>
    </row>
    <row r="16" spans="1:26" ht="27.95" customHeight="1" x14ac:dyDescent="0.15">
      <c r="A16" s="21"/>
      <c r="B16" s="149"/>
      <c r="C16" s="150"/>
      <c r="D16" s="151"/>
      <c r="E16" s="154"/>
      <c r="F16" s="155"/>
      <c r="G16" s="156" t="s">
        <v>61</v>
      </c>
      <c r="H16" s="157"/>
      <c r="I16" s="157"/>
      <c r="J16" s="124"/>
      <c r="K16" s="125"/>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23"/>
      <c r="E17" s="124"/>
      <c r="F17" s="125"/>
      <c r="G17" s="126" t="s">
        <v>53</v>
      </c>
      <c r="H17" s="127"/>
      <c r="I17" s="127"/>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23"/>
      <c r="E18" s="128"/>
      <c r="F18" s="129"/>
      <c r="G18" s="44" t="s">
        <v>56</v>
      </c>
      <c r="H18" s="45"/>
      <c r="I18" s="46" t="s">
        <v>57</v>
      </c>
      <c r="J18" s="122"/>
      <c r="K18" s="130"/>
      <c r="L18" s="24"/>
      <c r="M18" s="43"/>
      <c r="N18" s="43"/>
      <c r="O18" s="43"/>
      <c r="P18" s="43"/>
      <c r="Q18" s="43"/>
      <c r="R18" s="43"/>
      <c r="S18" s="43"/>
      <c r="T18" s="43"/>
      <c r="U18" s="43"/>
      <c r="V18" s="43"/>
      <c r="W18" s="43"/>
      <c r="X18" s="43"/>
      <c r="Y18" s="43"/>
      <c r="Z18" s="43"/>
    </row>
    <row r="19" spans="1:26" ht="27.95" customHeight="1" x14ac:dyDescent="0.15">
      <c r="A19" s="23"/>
      <c r="B19" s="131" t="s">
        <v>59</v>
      </c>
      <c r="C19" s="132"/>
      <c r="D19" s="133"/>
      <c r="E19" s="61" t="s">
        <v>54</v>
      </c>
      <c r="F19" s="62"/>
      <c r="G19" s="63" t="s">
        <v>40</v>
      </c>
      <c r="H19" s="64" t="s">
        <v>55</v>
      </c>
      <c r="I19" s="62"/>
      <c r="J19" s="134" t="s">
        <v>40</v>
      </c>
      <c r="K19" s="135"/>
      <c r="L19" s="23"/>
      <c r="M19" s="43"/>
      <c r="N19" s="43"/>
      <c r="O19" s="43"/>
      <c r="P19" s="43"/>
      <c r="Q19" s="43"/>
      <c r="R19" s="43"/>
      <c r="S19" s="43"/>
      <c r="T19" s="43"/>
      <c r="U19" s="43"/>
      <c r="V19" s="43"/>
      <c r="W19" s="43"/>
      <c r="X19" s="43"/>
      <c r="Y19" s="43"/>
      <c r="Z19" s="43"/>
    </row>
    <row r="20" spans="1:26" ht="51" customHeight="1" x14ac:dyDescent="0.15">
      <c r="A20" s="23"/>
      <c r="B20" s="131" t="s">
        <v>461</v>
      </c>
      <c r="C20" s="132"/>
      <c r="D20" s="133"/>
      <c r="E20" s="139" t="s">
        <v>619</v>
      </c>
      <c r="F20" s="140"/>
      <c r="G20" s="140"/>
      <c r="H20" s="140"/>
      <c r="I20" s="140"/>
      <c r="J20" s="140"/>
      <c r="K20" s="141"/>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6" t="s">
        <v>443</v>
      </c>
      <c r="C24" s="136"/>
      <c r="D24" s="136"/>
      <c r="E24" s="136"/>
      <c r="F24" s="136"/>
      <c r="G24" s="136"/>
      <c r="H24" s="136"/>
      <c r="I24" s="136"/>
      <c r="J24" s="136"/>
      <c r="K24" s="136"/>
      <c r="L24" s="22"/>
      <c r="M24" s="43"/>
      <c r="N24" s="43"/>
      <c r="O24" s="43"/>
      <c r="P24" s="43"/>
      <c r="Q24" s="43"/>
      <c r="R24" s="43"/>
      <c r="S24" s="43"/>
      <c r="T24" s="43"/>
      <c r="U24" s="43"/>
      <c r="V24" s="43"/>
      <c r="W24" s="43"/>
      <c r="X24" s="43"/>
      <c r="Y24" s="43"/>
      <c r="Z24" s="43"/>
    </row>
    <row r="25" spans="1:26" ht="33" customHeight="1" x14ac:dyDescent="0.15">
      <c r="A25" s="21"/>
      <c r="B25" s="137" t="s">
        <v>94</v>
      </c>
      <c r="C25" s="137"/>
      <c r="D25" s="137"/>
      <c r="E25" s="138" t="s">
        <v>421</v>
      </c>
      <c r="F25" s="138"/>
      <c r="G25" s="138"/>
      <c r="H25" s="138"/>
      <c r="I25" s="138"/>
      <c r="J25" s="138"/>
      <c r="K25" s="138"/>
      <c r="L25" s="21"/>
      <c r="M25" s="43"/>
      <c r="N25" s="43"/>
      <c r="O25" s="43"/>
      <c r="P25" s="43"/>
      <c r="Q25" s="43"/>
      <c r="R25" s="43"/>
      <c r="S25" s="43"/>
      <c r="T25" s="43"/>
      <c r="U25" s="43"/>
      <c r="V25" s="43"/>
      <c r="W25" s="43"/>
      <c r="X25" s="43"/>
      <c r="Y25" s="43"/>
      <c r="Z25" s="43"/>
    </row>
    <row r="26" spans="1:26" ht="33" customHeight="1" x14ac:dyDescent="0.15">
      <c r="A26" s="21"/>
      <c r="B26" s="119" t="s">
        <v>95</v>
      </c>
      <c r="C26" s="119"/>
      <c r="D26" s="119"/>
      <c r="E26" s="120"/>
      <c r="F26" s="120"/>
      <c r="G26" s="120"/>
      <c r="H26" s="120"/>
      <c r="I26" s="120"/>
      <c r="J26" s="120"/>
      <c r="K26" s="12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467</v>
      </c>
      <c r="C32" s="104"/>
      <c r="D32" s="104"/>
      <c r="E32" s="104"/>
      <c r="F32" s="105"/>
      <c r="G32" s="106" t="s">
        <v>468</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t="s">
        <v>617</v>
      </c>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t="s">
        <v>618</v>
      </c>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t="s">
        <v>620</v>
      </c>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57.75" customHeight="1" x14ac:dyDescent="0.15">
      <c r="B36" s="41">
        <v>4</v>
      </c>
      <c r="C36" s="100" t="s">
        <v>621</v>
      </c>
      <c r="D36" s="101"/>
      <c r="E36" s="101"/>
      <c r="F36" s="101"/>
      <c r="G36" s="102"/>
      <c r="H36" s="102"/>
      <c r="I36" s="102"/>
      <c r="J36" s="102"/>
      <c r="K36" s="102"/>
      <c r="L36" s="21"/>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3" t="s">
        <v>444</v>
      </c>
      <c r="C43" s="113"/>
      <c r="D43" s="113"/>
      <c r="E43" s="113"/>
      <c r="F43" s="113"/>
      <c r="G43" s="113"/>
      <c r="H43" s="113"/>
      <c r="I43" s="113"/>
      <c r="J43" s="113"/>
      <c r="K43" s="113"/>
      <c r="L43" s="77"/>
      <c r="M43" s="43"/>
      <c r="N43" s="43"/>
      <c r="O43" s="43"/>
      <c r="P43" s="43"/>
      <c r="Q43" s="43"/>
      <c r="R43" s="43"/>
      <c r="S43" s="43"/>
      <c r="T43" s="43"/>
      <c r="U43" s="43"/>
      <c r="V43" s="43"/>
      <c r="W43" s="43"/>
      <c r="X43" s="43"/>
      <c r="Y43" s="43"/>
      <c r="Z43" s="43"/>
    </row>
    <row r="44" spans="1:26" ht="35.1" customHeight="1" x14ac:dyDescent="0.15">
      <c r="A44" s="21"/>
      <c r="B44" s="113" t="s">
        <v>445</v>
      </c>
      <c r="C44" s="113"/>
      <c r="D44" s="113"/>
      <c r="E44" s="113"/>
      <c r="F44" s="113"/>
      <c r="G44" s="113"/>
      <c r="H44" s="113"/>
      <c r="I44" s="113"/>
      <c r="J44" s="113"/>
      <c r="K44" s="113"/>
      <c r="L44" s="77"/>
      <c r="M44" s="43"/>
      <c r="N44" s="43"/>
      <c r="O44" s="43"/>
      <c r="P44" s="43"/>
      <c r="Q44" s="43"/>
      <c r="R44" s="43"/>
      <c r="S44" s="43"/>
      <c r="T44" s="43"/>
      <c r="U44" s="43"/>
      <c r="V44" s="43"/>
      <c r="W44" s="43"/>
      <c r="X44" s="43"/>
      <c r="Y44" s="43"/>
      <c r="Z44" s="43"/>
    </row>
    <row r="45" spans="1:26" ht="35.1" customHeight="1" x14ac:dyDescent="0.15">
      <c r="A45" s="21"/>
      <c r="B45" s="114" t="s">
        <v>460</v>
      </c>
      <c r="C45" s="114"/>
      <c r="D45" s="114"/>
      <c r="E45" s="114"/>
      <c r="F45" s="114"/>
      <c r="G45" s="114"/>
      <c r="H45" s="114"/>
      <c r="I45" s="114"/>
      <c r="J45" s="114"/>
      <c r="K45" s="11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5" t="s">
        <v>433</v>
      </c>
      <c r="E46" s="116"/>
      <c r="F46" s="117" t="s">
        <v>431</v>
      </c>
      <c r="G46" s="118"/>
      <c r="H46" s="117" t="s">
        <v>432</v>
      </c>
      <c r="I46" s="118"/>
      <c r="J46" s="117" t="s">
        <v>434</v>
      </c>
      <c r="K46" s="11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9"/>
      <c r="E47" s="110"/>
      <c r="F47" s="111"/>
      <c r="G47" s="112"/>
      <c r="H47" s="111"/>
      <c r="I47" s="112"/>
      <c r="J47" s="111"/>
      <c r="K47" s="11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9"/>
      <c r="E48" s="110"/>
      <c r="F48" s="111"/>
      <c r="G48" s="112"/>
      <c r="H48" s="111"/>
      <c r="I48" s="112"/>
      <c r="J48" s="111"/>
      <c r="K48" s="11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9"/>
      <c r="E49" s="110"/>
      <c r="F49" s="111"/>
      <c r="G49" s="112"/>
      <c r="H49" s="111"/>
      <c r="I49" s="112"/>
      <c r="J49" s="111"/>
      <c r="K49" s="11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9"/>
      <c r="E50" s="110"/>
      <c r="F50" s="111"/>
      <c r="G50" s="112"/>
      <c r="H50" s="111"/>
      <c r="I50" s="112"/>
      <c r="J50" s="111"/>
      <c r="K50" s="112"/>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1.8</v>
      </c>
      <c r="H55" s="99"/>
      <c r="I55" s="20" t="s">
        <v>7</v>
      </c>
      <c r="J55" s="98">
        <f>I13</f>
        <v>1.8</v>
      </c>
      <c r="K55" s="99"/>
      <c r="L55" s="19"/>
      <c r="M55" s="32"/>
      <c r="W55" s="32"/>
      <c r="X55" s="32"/>
      <c r="Y55" s="32"/>
    </row>
    <row r="56" spans="1:26" ht="16.899999999999999" customHeight="1" x14ac:dyDescent="0.15">
      <c r="A56" s="19"/>
      <c r="B56" s="93" t="s">
        <v>8</v>
      </c>
      <c r="C56" s="93"/>
      <c r="D56" s="93"/>
      <c r="E56" s="93"/>
      <c r="F56" s="93"/>
      <c r="G56" s="94">
        <f>E17</f>
        <v>0</v>
      </c>
      <c r="H56" s="94"/>
      <c r="I56" s="94"/>
      <c r="J56" s="94"/>
      <c r="K56" s="94"/>
      <c r="L56" s="19"/>
      <c r="M56" s="32"/>
      <c r="W56" s="32"/>
      <c r="X56" s="32"/>
      <c r="Y56" s="32"/>
    </row>
    <row r="57" spans="1:26" ht="16.899999999999999" customHeight="1" x14ac:dyDescent="0.15">
      <c r="A57" s="19"/>
      <c r="B57" s="93" t="s">
        <v>12</v>
      </c>
      <c r="C57" s="93"/>
      <c r="D57" s="93"/>
      <c r="E57" s="93"/>
      <c r="F57" s="93"/>
      <c r="G57" s="94">
        <f>J17</f>
        <v>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5:F35"/>
    <mergeCell ref="G35:K35"/>
    <mergeCell ref="G34:K34"/>
    <mergeCell ref="C34:F34"/>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7" zoomScaleNormal="106" zoomScaleSheetLayoutView="100" workbookViewId="0">
      <selection activeCell="F27" sqref="F2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1" t="s">
        <v>439</v>
      </c>
      <c r="C1" s="161"/>
      <c r="D1" s="161"/>
      <c r="E1" s="161"/>
      <c r="F1" s="161"/>
      <c r="G1" s="161"/>
      <c r="H1" s="161"/>
      <c r="I1" s="161"/>
      <c r="J1" s="161"/>
      <c r="K1" s="161"/>
      <c r="L1" s="25"/>
      <c r="M1" s="43"/>
      <c r="N1" s="43"/>
      <c r="O1" s="43"/>
      <c r="P1" s="43"/>
      <c r="Q1" s="43"/>
      <c r="R1" s="43"/>
      <c r="S1" s="43"/>
      <c r="T1" s="43"/>
      <c r="U1" s="43"/>
      <c r="V1" s="43"/>
      <c r="W1" s="43"/>
      <c r="X1" s="43"/>
      <c r="Y1" s="43"/>
    </row>
    <row r="2" spans="1:26" ht="27.9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162" t="s">
        <v>611</v>
      </c>
      <c r="D3" s="162"/>
      <c r="E3" s="162"/>
      <c r="F3" s="162"/>
      <c r="G3" s="27" t="s">
        <v>4</v>
      </c>
      <c r="H3" s="163" t="s">
        <v>612</v>
      </c>
      <c r="I3" s="163"/>
      <c r="J3" s="163"/>
      <c r="K3" s="163"/>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4" t="s">
        <v>471</v>
      </c>
      <c r="C5" s="164"/>
      <c r="D5" s="164"/>
      <c r="E5" s="164"/>
      <c r="F5" s="164"/>
      <c r="G5" s="164"/>
      <c r="H5" s="164"/>
      <c r="I5" s="164"/>
      <c r="J5" s="164"/>
      <c r="K5" s="164"/>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2" t="s">
        <v>38</v>
      </c>
      <c r="C9" s="143"/>
      <c r="D9" s="143"/>
      <c r="E9" s="165" t="s">
        <v>423</v>
      </c>
      <c r="F9" s="166"/>
      <c r="G9" s="117" t="s">
        <v>47</v>
      </c>
      <c r="H9" s="167"/>
      <c r="I9" s="167"/>
      <c r="J9" s="47">
        <v>500</v>
      </c>
      <c r="K9" s="48" t="s">
        <v>440</v>
      </c>
      <c r="L9" s="37"/>
      <c r="M9" s="43"/>
      <c r="N9" s="43"/>
      <c r="O9" s="43"/>
      <c r="P9" s="43"/>
      <c r="Q9" s="43"/>
      <c r="R9" s="43"/>
      <c r="S9" s="43"/>
      <c r="T9" s="43"/>
      <c r="U9" s="43"/>
      <c r="V9" s="43"/>
      <c r="W9" s="43"/>
      <c r="X9" s="43"/>
      <c r="Y9" s="43"/>
      <c r="Z9" s="43"/>
    </row>
    <row r="10" spans="1:26" ht="27.95" customHeight="1" x14ac:dyDescent="0.15">
      <c r="A10" s="37"/>
      <c r="B10" s="168" t="s">
        <v>39</v>
      </c>
      <c r="C10" s="169"/>
      <c r="D10" s="170"/>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1"/>
      <c r="C11" s="172"/>
      <c r="D11" s="173"/>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6" t="s">
        <v>43</v>
      </c>
      <c r="C12" s="147"/>
      <c r="D12" s="148"/>
      <c r="E12" s="60" t="s">
        <v>44</v>
      </c>
      <c r="F12" s="174" t="s">
        <v>419</v>
      </c>
      <c r="G12" s="174"/>
      <c r="H12" s="175" t="s">
        <v>45</v>
      </c>
      <c r="I12" s="176"/>
      <c r="J12" s="177" t="s">
        <v>419</v>
      </c>
      <c r="K12" s="178"/>
      <c r="L12" s="34"/>
      <c r="M12" s="43"/>
      <c r="N12" s="43"/>
      <c r="O12" s="43"/>
      <c r="P12" s="43"/>
      <c r="Q12" s="43"/>
      <c r="R12" s="43"/>
      <c r="S12" s="43"/>
      <c r="T12" s="43"/>
      <c r="U12" s="43"/>
      <c r="V12" s="43"/>
      <c r="W12" s="43"/>
      <c r="X12" s="43"/>
      <c r="Y12" s="43"/>
      <c r="Z12" s="43"/>
    </row>
    <row r="13" spans="1:26" ht="27.95" customHeight="1" x14ac:dyDescent="0.15">
      <c r="A13" s="34"/>
      <c r="B13" s="142" t="s">
        <v>51</v>
      </c>
      <c r="C13" s="143"/>
      <c r="D13" s="143"/>
      <c r="E13" s="49" t="s">
        <v>6</v>
      </c>
      <c r="F13" s="50">
        <v>2</v>
      </c>
      <c r="G13" s="51" t="s">
        <v>40</v>
      </c>
      <c r="H13" s="49" t="s">
        <v>7</v>
      </c>
      <c r="I13" s="50">
        <v>2</v>
      </c>
      <c r="J13" s="159" t="s">
        <v>40</v>
      </c>
      <c r="K13" s="160"/>
      <c r="L13" s="34"/>
      <c r="M13" s="43"/>
      <c r="N13" s="43"/>
      <c r="O13" s="43"/>
      <c r="P13" s="43"/>
      <c r="Q13" s="43"/>
      <c r="R13" s="43"/>
      <c r="S13" s="43"/>
      <c r="T13" s="43"/>
      <c r="U13" s="43"/>
      <c r="V13" s="43"/>
      <c r="W13" s="43"/>
      <c r="X13" s="43"/>
      <c r="Y13" s="43"/>
      <c r="Z13" s="43"/>
    </row>
    <row r="14" spans="1:26" ht="27.95" customHeight="1" x14ac:dyDescent="0.15">
      <c r="A14" s="21"/>
      <c r="B14" s="142" t="s">
        <v>46</v>
      </c>
      <c r="C14" s="143"/>
      <c r="D14" s="144"/>
      <c r="E14" s="145" t="s">
        <v>424</v>
      </c>
      <c r="F14" s="145"/>
      <c r="G14" s="121" t="s">
        <v>50</v>
      </c>
      <c r="H14" s="122"/>
      <c r="I14" s="122"/>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46" t="s">
        <v>49</v>
      </c>
      <c r="C15" s="147"/>
      <c r="D15" s="148"/>
      <c r="E15" s="152" t="s">
        <v>425</v>
      </c>
      <c r="F15" s="153"/>
      <c r="G15" s="156" t="s">
        <v>48</v>
      </c>
      <c r="H15" s="157"/>
      <c r="I15" s="157"/>
      <c r="J15" s="145" t="s">
        <v>426</v>
      </c>
      <c r="K15" s="158"/>
      <c r="L15" s="39"/>
      <c r="M15" s="43"/>
      <c r="N15" s="43"/>
      <c r="O15" s="43"/>
      <c r="P15" s="43"/>
      <c r="Q15" s="43"/>
      <c r="R15" s="43"/>
      <c r="S15" s="43"/>
      <c r="T15" s="43"/>
      <c r="U15" s="43"/>
      <c r="V15" s="43"/>
      <c r="W15" s="43"/>
      <c r="X15" s="43"/>
      <c r="Y15" s="43"/>
      <c r="Z15" s="43"/>
    </row>
    <row r="16" spans="1:26" ht="27.95" customHeight="1" x14ac:dyDescent="0.15">
      <c r="A16" s="21"/>
      <c r="B16" s="149"/>
      <c r="C16" s="150"/>
      <c r="D16" s="151"/>
      <c r="E16" s="154"/>
      <c r="F16" s="155"/>
      <c r="G16" s="156" t="s">
        <v>61</v>
      </c>
      <c r="H16" s="157"/>
      <c r="I16" s="157"/>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23"/>
      <c r="E17" s="124" t="s">
        <v>422</v>
      </c>
      <c r="F17" s="125"/>
      <c r="G17" s="126" t="s">
        <v>53</v>
      </c>
      <c r="H17" s="127"/>
      <c r="I17" s="127"/>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23"/>
      <c r="E18" s="128" t="s">
        <v>427</v>
      </c>
      <c r="F18" s="129"/>
      <c r="G18" s="44" t="s">
        <v>56</v>
      </c>
      <c r="H18" s="45">
        <v>2</v>
      </c>
      <c r="I18" s="46" t="s">
        <v>57</v>
      </c>
      <c r="J18" s="122"/>
      <c r="K18" s="130"/>
      <c r="L18" s="24"/>
      <c r="M18" s="43"/>
      <c r="N18" s="43"/>
      <c r="O18" s="43"/>
      <c r="P18" s="43"/>
      <c r="Q18" s="43"/>
      <c r="R18" s="43"/>
      <c r="S18" s="43"/>
      <c r="T18" s="43"/>
      <c r="U18" s="43"/>
      <c r="V18" s="43"/>
      <c r="W18" s="43"/>
      <c r="X18" s="43"/>
      <c r="Y18" s="43"/>
      <c r="Z18" s="43"/>
    </row>
    <row r="19" spans="1:26" ht="27.95" customHeight="1" thickBot="1" x14ac:dyDescent="0.2">
      <c r="A19" s="23"/>
      <c r="B19" s="131" t="s">
        <v>59</v>
      </c>
      <c r="C19" s="132"/>
      <c r="D19" s="133"/>
      <c r="E19" s="61" t="s">
        <v>54</v>
      </c>
      <c r="F19" s="62">
        <v>2.1</v>
      </c>
      <c r="G19" s="63" t="s">
        <v>40</v>
      </c>
      <c r="H19" s="64" t="s">
        <v>55</v>
      </c>
      <c r="I19" s="62">
        <v>6.2</v>
      </c>
      <c r="J19" s="134" t="s">
        <v>40</v>
      </c>
      <c r="K19" s="135"/>
      <c r="L19" s="23"/>
      <c r="M19" s="43"/>
      <c r="N19" s="43"/>
      <c r="O19" s="43"/>
      <c r="P19" s="43"/>
      <c r="Q19" s="43"/>
      <c r="R19" s="43"/>
      <c r="S19" s="43"/>
      <c r="T19" s="43"/>
      <c r="U19" s="43"/>
      <c r="V19" s="43"/>
      <c r="W19" s="43"/>
      <c r="X19" s="43"/>
      <c r="Y19" s="43"/>
      <c r="Z19" s="43"/>
    </row>
    <row r="20" spans="1:26" ht="75.75" customHeight="1" thickTop="1" thickBot="1" x14ac:dyDescent="0.2">
      <c r="A20" s="23"/>
      <c r="B20" s="131" t="s">
        <v>461</v>
      </c>
      <c r="C20" s="132"/>
      <c r="D20" s="132"/>
      <c r="E20" s="194" t="s">
        <v>472</v>
      </c>
      <c r="F20" s="195"/>
      <c r="G20" s="195"/>
      <c r="H20" s="195"/>
      <c r="I20" s="195"/>
      <c r="J20" s="195"/>
      <c r="K20" s="196"/>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6" t="s">
        <v>443</v>
      </c>
      <c r="C24" s="136"/>
      <c r="D24" s="136"/>
      <c r="E24" s="136"/>
      <c r="F24" s="136"/>
      <c r="G24" s="136"/>
      <c r="H24" s="136"/>
      <c r="I24" s="136"/>
      <c r="J24" s="136"/>
      <c r="K24" s="136"/>
      <c r="L24" s="22"/>
      <c r="M24" s="43"/>
      <c r="N24" s="43"/>
      <c r="O24" s="43"/>
      <c r="P24" s="43"/>
      <c r="Q24" s="43"/>
      <c r="R24" s="43"/>
      <c r="S24" s="43"/>
      <c r="T24" s="43"/>
      <c r="U24" s="43"/>
      <c r="V24" s="43"/>
      <c r="W24" s="43"/>
      <c r="X24" s="43"/>
      <c r="Y24" s="43"/>
      <c r="Z24" s="43"/>
    </row>
    <row r="25" spans="1:26" ht="33" customHeight="1" x14ac:dyDescent="0.15">
      <c r="A25" s="21"/>
      <c r="B25" s="137" t="s">
        <v>94</v>
      </c>
      <c r="C25" s="137"/>
      <c r="D25" s="137"/>
      <c r="E25" s="138" t="s">
        <v>421</v>
      </c>
      <c r="F25" s="138"/>
      <c r="G25" s="138"/>
      <c r="H25" s="138"/>
      <c r="I25" s="138"/>
      <c r="J25" s="138"/>
      <c r="K25" s="138"/>
      <c r="L25" s="21"/>
      <c r="M25" s="43"/>
      <c r="N25" s="43"/>
      <c r="O25" s="43"/>
      <c r="P25" s="43"/>
      <c r="Q25" s="43"/>
      <c r="R25" s="43"/>
      <c r="S25" s="43"/>
      <c r="T25" s="43"/>
      <c r="U25" s="43"/>
      <c r="V25" s="43"/>
      <c r="W25" s="43"/>
      <c r="X25" s="43"/>
      <c r="Y25" s="43"/>
      <c r="Z25" s="43"/>
    </row>
    <row r="26" spans="1:26" ht="33" customHeight="1" x14ac:dyDescent="0.15">
      <c r="A26" s="21"/>
      <c r="B26" s="119" t="s">
        <v>95</v>
      </c>
      <c r="C26" s="119"/>
      <c r="D26" s="119"/>
      <c r="E26" s="120"/>
      <c r="F26" s="120"/>
      <c r="G26" s="120"/>
      <c r="H26" s="120"/>
      <c r="I26" s="120"/>
      <c r="J26" s="120"/>
      <c r="K26" s="12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467</v>
      </c>
      <c r="C32" s="104"/>
      <c r="D32" s="104"/>
      <c r="E32" s="104"/>
      <c r="F32" s="105"/>
      <c r="G32" s="106" t="s">
        <v>468</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3" t="s">
        <v>444</v>
      </c>
      <c r="C43" s="113"/>
      <c r="D43" s="113"/>
      <c r="E43" s="113"/>
      <c r="F43" s="113"/>
      <c r="G43" s="113"/>
      <c r="H43" s="113"/>
      <c r="I43" s="113"/>
      <c r="J43" s="113"/>
      <c r="K43" s="113"/>
      <c r="L43" s="77"/>
      <c r="M43" s="43"/>
      <c r="N43" s="43"/>
      <c r="O43" s="43"/>
      <c r="P43" s="43"/>
      <c r="Q43" s="43"/>
      <c r="R43" s="43"/>
      <c r="S43" s="43"/>
      <c r="T43" s="43"/>
      <c r="U43" s="43"/>
      <c r="V43" s="43"/>
      <c r="W43" s="43"/>
      <c r="X43" s="43"/>
      <c r="Y43" s="43"/>
      <c r="Z43" s="43"/>
    </row>
    <row r="44" spans="1:26" ht="35.1" customHeight="1" x14ac:dyDescent="0.15">
      <c r="A44" s="21"/>
      <c r="B44" s="113" t="s">
        <v>445</v>
      </c>
      <c r="C44" s="113"/>
      <c r="D44" s="113"/>
      <c r="E44" s="113"/>
      <c r="F44" s="113"/>
      <c r="G44" s="113"/>
      <c r="H44" s="113"/>
      <c r="I44" s="113"/>
      <c r="J44" s="113"/>
      <c r="K44" s="113"/>
      <c r="L44" s="77"/>
      <c r="M44" s="43"/>
      <c r="N44" s="43"/>
      <c r="O44" s="43"/>
      <c r="P44" s="43"/>
      <c r="Q44" s="43"/>
      <c r="R44" s="43"/>
      <c r="S44" s="43"/>
      <c r="T44" s="43"/>
      <c r="U44" s="43"/>
      <c r="V44" s="43"/>
      <c r="W44" s="43"/>
      <c r="X44" s="43"/>
      <c r="Y44" s="43"/>
      <c r="Z44" s="43"/>
    </row>
    <row r="45" spans="1:26" ht="35.1" customHeight="1" x14ac:dyDescent="0.15">
      <c r="A45" s="21"/>
      <c r="B45" s="114" t="s">
        <v>460</v>
      </c>
      <c r="C45" s="114"/>
      <c r="D45" s="114"/>
      <c r="E45" s="114"/>
      <c r="F45" s="114"/>
      <c r="G45" s="114"/>
      <c r="H45" s="114"/>
      <c r="I45" s="114"/>
      <c r="J45" s="114"/>
      <c r="K45" s="11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5" t="s">
        <v>433</v>
      </c>
      <c r="E46" s="116"/>
      <c r="F46" s="117" t="s">
        <v>431</v>
      </c>
      <c r="G46" s="118"/>
      <c r="H46" s="117" t="s">
        <v>432</v>
      </c>
      <c r="I46" s="118"/>
      <c r="J46" s="117" t="s">
        <v>434</v>
      </c>
      <c r="K46" s="11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4" t="s">
        <v>449</v>
      </c>
      <c r="E47" s="185"/>
      <c r="F47" s="186" t="s">
        <v>458</v>
      </c>
      <c r="G47" s="187"/>
      <c r="H47" s="186" t="s">
        <v>457</v>
      </c>
      <c r="I47" s="187"/>
      <c r="J47" s="186" t="s">
        <v>454</v>
      </c>
      <c r="K47" s="188"/>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9" t="s">
        <v>449</v>
      </c>
      <c r="E48" s="190"/>
      <c r="F48" s="191" t="s">
        <v>458</v>
      </c>
      <c r="G48" s="192"/>
      <c r="H48" s="191" t="s">
        <v>452</v>
      </c>
      <c r="I48" s="192"/>
      <c r="J48" s="191" t="s">
        <v>455</v>
      </c>
      <c r="K48" s="193"/>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9" t="s">
        <v>450</v>
      </c>
      <c r="E49" s="180"/>
      <c r="F49" s="181" t="s">
        <v>451</v>
      </c>
      <c r="G49" s="182"/>
      <c r="H49" s="181" t="s">
        <v>453</v>
      </c>
      <c r="I49" s="182"/>
      <c r="J49" s="181" t="s">
        <v>456</v>
      </c>
      <c r="K49" s="183"/>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9"/>
      <c r="E50" s="110"/>
      <c r="F50" s="111"/>
      <c r="G50" s="112"/>
      <c r="H50" s="111"/>
      <c r="I50" s="112"/>
      <c r="J50" s="111"/>
      <c r="K50" s="112"/>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2</v>
      </c>
      <c r="H55" s="99"/>
      <c r="I55" s="20" t="s">
        <v>7</v>
      </c>
      <c r="J55" s="98">
        <f>I13</f>
        <v>2</v>
      </c>
      <c r="K55" s="99"/>
      <c r="L55" s="19"/>
      <c r="M55" s="32"/>
      <c r="W55" s="32"/>
      <c r="X55" s="32"/>
      <c r="Y55" s="32"/>
    </row>
    <row r="56" spans="1:26" ht="16.899999999999999" customHeight="1" x14ac:dyDescent="0.15">
      <c r="A56" s="19"/>
      <c r="B56" s="93" t="s">
        <v>8</v>
      </c>
      <c r="C56" s="93"/>
      <c r="D56" s="93"/>
      <c r="E56" s="93"/>
      <c r="F56" s="93"/>
      <c r="G56" s="94" t="str">
        <f>E17</f>
        <v>必須</v>
      </c>
      <c r="H56" s="94"/>
      <c r="I56" s="94"/>
      <c r="J56" s="94"/>
      <c r="K56" s="94"/>
      <c r="L56" s="19"/>
      <c r="M56" s="32"/>
      <c r="W56" s="32"/>
      <c r="X56" s="32"/>
      <c r="Y56" s="32"/>
    </row>
    <row r="57" spans="1:26" ht="16.899999999999999" customHeight="1" x14ac:dyDescent="0.15">
      <c r="A57" s="19"/>
      <c r="B57" s="93" t="s">
        <v>12</v>
      </c>
      <c r="C57" s="93"/>
      <c r="D57" s="93"/>
      <c r="E57" s="93"/>
      <c r="F57" s="93"/>
      <c r="G57" s="94">
        <f>J17</f>
        <v>10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C1" workbookViewId="0">
      <selection activeCell="AC3" sqref="A3:XFD3"/>
    </sheetView>
  </sheetViews>
  <sheetFormatPr defaultRowHeight="13.5" x14ac:dyDescent="0.15"/>
  <cols>
    <col min="6" max="6" width="17.25" bestFit="1" customWidth="1"/>
    <col min="7" max="7" width="31.75" bestFit="1" customWidth="1"/>
  </cols>
  <sheetData>
    <row r="1" spans="1:55" x14ac:dyDescent="0.15">
      <c r="AJ1" s="197" t="s">
        <v>606</v>
      </c>
      <c r="AK1" s="197"/>
      <c r="AL1" s="197"/>
      <c r="AM1" s="197"/>
      <c r="AN1" s="197"/>
      <c r="AO1" s="197" t="s">
        <v>607</v>
      </c>
      <c r="AP1" s="197"/>
      <c r="AQ1" s="197"/>
      <c r="AR1" s="197"/>
      <c r="AS1" s="197"/>
      <c r="AT1" s="197" t="s">
        <v>608</v>
      </c>
      <c r="AU1" s="197"/>
      <c r="AV1" s="197"/>
      <c r="AW1" s="197"/>
      <c r="AX1" s="197"/>
      <c r="AY1" s="197" t="s">
        <v>609</v>
      </c>
      <c r="AZ1" s="197"/>
      <c r="BA1" s="197"/>
      <c r="BB1" s="197"/>
      <c r="BC1" s="19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8" t="s">
        <v>430</v>
      </c>
      <c r="AK2" s="198" t="s">
        <v>433</v>
      </c>
      <c r="AL2" s="198" t="s">
        <v>431</v>
      </c>
      <c r="AM2" s="198" t="s">
        <v>432</v>
      </c>
      <c r="AN2" s="198" t="s">
        <v>434</v>
      </c>
      <c r="AO2" s="198" t="s">
        <v>430</v>
      </c>
      <c r="AP2" s="198" t="s">
        <v>433</v>
      </c>
      <c r="AQ2" s="198" t="s">
        <v>431</v>
      </c>
      <c r="AR2" s="198" t="s">
        <v>432</v>
      </c>
      <c r="AS2" s="198" t="s">
        <v>434</v>
      </c>
      <c r="AT2" s="198" t="s">
        <v>430</v>
      </c>
      <c r="AU2" s="198" t="s">
        <v>433</v>
      </c>
      <c r="AV2" s="198" t="s">
        <v>431</v>
      </c>
      <c r="AW2" s="198" t="s">
        <v>432</v>
      </c>
      <c r="AX2" s="198" t="s">
        <v>434</v>
      </c>
      <c r="AY2" s="198" t="s">
        <v>430</v>
      </c>
      <c r="AZ2" s="198" t="s">
        <v>433</v>
      </c>
      <c r="BA2" s="198" t="s">
        <v>431</v>
      </c>
      <c r="BB2" s="198" t="s">
        <v>432</v>
      </c>
      <c r="BC2" s="198" t="s">
        <v>434</v>
      </c>
    </row>
    <row r="3" spans="1:55" ht="13.5" customHeight="1" x14ac:dyDescent="0.15">
      <c r="A3" s="71" t="str">
        <f>①会場条件に係るヒアリングシート!C2</f>
        <v>K158</v>
      </c>
      <c r="B3" s="71" t="str">
        <f>①会場条件に係るヒアリングシート!E2</f>
        <v>音楽</v>
      </c>
      <c r="C3" s="71" t="str">
        <f>①会場条件に係るヒアリングシート!G2</f>
        <v>合唱</v>
      </c>
      <c r="D3" s="71" t="str">
        <f>①会場条件に係るヒアリングシート!I2</f>
        <v>C区分</v>
      </c>
      <c r="E3" s="71" t="str">
        <f>①会場条件に係るヒアリングシート!K2</f>
        <v>I</v>
      </c>
      <c r="F3" s="71" t="str">
        <f>①会場条件に係るヒアリングシート!C3</f>
        <v>新国立劇場合唱団</v>
      </c>
      <c r="G3" s="71" t="str">
        <f>①会場条件に係るヒアリングシート!H3</f>
        <v>公益財団法人新国立劇場運営財団</v>
      </c>
      <c r="H3" s="71" t="str">
        <f>①会場条件に係るヒアリングシート!E9</f>
        <v>2F以上応相談</v>
      </c>
      <c r="I3" s="71" t="str">
        <f>①会場条件に係るヒアリングシート!J9</f>
        <v>不問</v>
      </c>
      <c r="J3" s="71">
        <f>①会場条件に係るヒアリングシート!F10</f>
        <v>10</v>
      </c>
      <c r="K3" s="71">
        <f>①会場条件に係るヒアリングシート!I10</f>
        <v>5</v>
      </c>
      <c r="L3" s="71">
        <f>①会場条件に係るヒアリングシート!F11</f>
        <v>3</v>
      </c>
      <c r="M3" s="71" t="str">
        <f>①会場条件に係るヒアリングシート!F12</f>
        <v>可</v>
      </c>
      <c r="N3" s="71" t="str">
        <f>①会場条件に係るヒアリングシート!J12</f>
        <v>可</v>
      </c>
      <c r="O3" s="71">
        <f>①会場条件に係るヒアリングシート!F13</f>
        <v>1.8</v>
      </c>
      <c r="P3" s="71">
        <f>①会場条件に係るヒアリングシート!I13</f>
        <v>1.8</v>
      </c>
      <c r="Q3" s="71" t="str">
        <f>①会場条件に係るヒアリングシート!E14</f>
        <v>不要</v>
      </c>
      <c r="R3" s="71" t="str">
        <f>①会場条件に係るヒアリングシート!J14</f>
        <v>なくても良い</v>
      </c>
      <c r="S3" s="71" t="str">
        <f>①会場条件に係るヒアリングシート!E15</f>
        <v>必ず使う</v>
      </c>
      <c r="T3" s="71" t="str">
        <f>①会場条件に係るヒアリングシート!J15</f>
        <v>あり</v>
      </c>
      <c r="U3" s="71">
        <f>①会場条件に係るヒアリングシート!J16</f>
        <v>0</v>
      </c>
      <c r="V3" s="71">
        <f>①会場条件に係るヒアリングシート!E17</f>
        <v>0</v>
      </c>
      <c r="W3" s="71">
        <f>①会場条件に係るヒアリングシート!J17</f>
        <v>0</v>
      </c>
      <c r="X3" s="71">
        <f>①会場条件に係るヒアリングシート!E18</f>
        <v>0</v>
      </c>
      <c r="Y3" s="71">
        <f>①会場条件に係るヒアリングシート!H18</f>
        <v>0</v>
      </c>
      <c r="Z3" s="71">
        <f>①会場条件に係るヒアリングシート!F19</f>
        <v>0</v>
      </c>
      <c r="AA3" s="71">
        <f>①会場条件に係るヒアリングシート!I19</f>
        <v>0</v>
      </c>
      <c r="AB3" s="71" t="str">
        <f>①会場条件に係るヒアリングシート!E20</f>
        <v>ピアノは基本的にはフロア上が望ましいですが、実施校の状況に応じた対応が可能です（ステージ上も可）。</v>
      </c>
      <c r="AC3" s="71" t="str">
        <f>①会場条件に係るヒアリングシート!E25</f>
        <v>要</v>
      </c>
      <c r="AD3" s="71">
        <f>①会場条件に係るヒアリングシート!E26</f>
        <v>0</v>
      </c>
      <c r="AE3" s="71" t="str">
        <f>①会場条件に係るヒアリングシート!C33</f>
        <v>ピアノの調律が必要です。</v>
      </c>
      <c r="AF3" s="71" t="str">
        <f>①会場条件に係るヒアリングシート!C34</f>
        <v>フロア上にピアノの設置が難しい場合はあらかじめお知らせください。</v>
      </c>
      <c r="AG3" s="71" t="str">
        <f>①会場条件に係るヒアリングシート!C35</f>
        <v>学校備品のひな壇を使用させていただきます。</v>
      </c>
      <c r="AH3" s="71" t="str">
        <f>①会場条件に係るヒアリングシート!C36</f>
        <v>ステージ両袖を使用するためスペースを確保してください（袖が使用できない場合は目隠し用のパーテーションを使用させていただきます。）</v>
      </c>
      <c r="AI3" s="71">
        <f>①会場条件に係るヒアリングシート!C37</f>
        <v>0</v>
      </c>
      <c r="AJ3" s="92">
        <f>①会場条件に係るヒアリングシート!C47</f>
        <v>0</v>
      </c>
      <c r="AK3" s="92">
        <f>①会場条件に係るヒアリングシート!D47</f>
        <v>0</v>
      </c>
      <c r="AL3" s="92">
        <f>①会場条件に係るヒアリングシート!F47</f>
        <v>0</v>
      </c>
      <c r="AM3" s="92">
        <f>①会場条件に係るヒアリングシート!H47</f>
        <v>0</v>
      </c>
      <c r="AN3" s="92">
        <f>①会場条件に係るヒアリングシート!J47</f>
        <v>0</v>
      </c>
      <c r="AO3" s="92">
        <f>①会場条件に係るヒアリングシート!C48</f>
        <v>0</v>
      </c>
      <c r="AP3" s="92">
        <f>①会場条件に係るヒアリングシート!D48</f>
        <v>0</v>
      </c>
      <c r="AQ3" s="92">
        <f>①会場条件に係るヒアリングシート!F48</f>
        <v>0</v>
      </c>
      <c r="AR3" s="92">
        <f>①会場条件に係るヒアリングシート!H48</f>
        <v>0</v>
      </c>
      <c r="AS3" s="92">
        <f>①会場条件に係るヒアリングシート!J48</f>
        <v>0</v>
      </c>
      <c r="AT3" s="92">
        <f>①会場条件に係るヒアリングシート!C49</f>
        <v>0</v>
      </c>
      <c r="AU3" s="92">
        <f>①会場条件に係るヒアリングシート!D49</f>
        <v>0</v>
      </c>
      <c r="AV3" s="92">
        <f>①会場条件に係るヒアリングシート!F49</f>
        <v>0</v>
      </c>
      <c r="AW3" s="92">
        <f>①会場条件に係るヒアリングシート!H49</f>
        <v>0</v>
      </c>
      <c r="AX3" s="92">
        <f>①会場条件に係るヒアリングシート!J49</f>
        <v>0</v>
      </c>
      <c r="AY3" s="92">
        <f>①会場条件に係るヒアリングシート!C50</f>
        <v>0</v>
      </c>
      <c r="AZ3" s="92">
        <f>①会場条件に係るヒアリングシート!D50</f>
        <v>0</v>
      </c>
      <c r="BA3" s="92">
        <f>①会場条件に係るヒアリングシート!F50</f>
        <v>0</v>
      </c>
      <c r="BB3" s="92">
        <f>①会場条件に係るヒアリングシート!H50</f>
        <v>0</v>
      </c>
      <c r="BC3" s="92">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2024-12-06T05:21:03Z</dcterms:modified>
</cp:coreProperties>
</file>